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AddLife dokument/Årsredovisning/2022/Bakvagn/Aktien/"/>
    </mc:Choice>
  </mc:AlternateContent>
  <xr:revisionPtr revIDLastSave="293" documentId="8_{13DC7E34-755B-4793-A6E5-02D7EC06AEFA}" xr6:coauthVersionLast="47" xr6:coauthVersionMax="47" xr10:uidLastSave="{305C04CE-1529-40A6-8EC3-54B0F2F0C72C}"/>
  <bookViews>
    <workbookView xWindow="-110" yWindow="-110" windowWidth="19420" windowHeight="10420" tabRatio="500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1" l="1"/>
  <c r="E19" i="1" s="1"/>
  <c r="D19" i="1"/>
  <c r="C19" i="1"/>
  <c r="D11" i="1"/>
  <c r="D10" i="1"/>
  <c r="D9" i="1"/>
  <c r="D7" i="1"/>
  <c r="D6" i="1"/>
  <c r="F19" i="1" l="1"/>
  <c r="F20" i="1" s="1"/>
  <c r="E20" i="1"/>
  <c r="D20" i="1"/>
  <c r="F21" i="1" l="1"/>
  <c r="F23" i="1" s="1"/>
  <c r="E21" i="1"/>
  <c r="E23" i="1" s="1"/>
  <c r="D21" i="1"/>
  <c r="D23" i="1" s="1"/>
  <c r="C20" i="1" l="1"/>
  <c r="C21" i="1" s="1"/>
  <c r="C23" i="1" s="1"/>
</calcChain>
</file>

<file path=xl/sharedStrings.xml><?xml version="1.0" encoding="utf-8"?>
<sst xmlns="http://schemas.openxmlformats.org/spreadsheetml/2006/main" count="62" uniqueCount="42">
  <si>
    <t>Aktieägare</t>
  </si>
  <si>
    <t>Antal A-aktier</t>
  </si>
  <si>
    <t>Antal B-aktier</t>
  </si>
  <si>
    <t>kapital</t>
  </si>
  <si>
    <t>röster</t>
  </si>
  <si>
    <t>Andel i procent av</t>
  </si>
  <si>
    <t>sum</t>
  </si>
  <si>
    <t>header</t>
  </si>
  <si>
    <t>Tom Hedelius</t>
  </si>
  <si>
    <t>Proportion of</t>
  </si>
  <si>
    <t>Shareholder</t>
  </si>
  <si>
    <t>Class A shares</t>
  </si>
  <si>
    <t>Class B shares</t>
  </si>
  <si>
    <t>capital, %</t>
  </si>
  <si>
    <t>votes, %</t>
  </si>
  <si>
    <t>Roosgruppen AB</t>
  </si>
  <si>
    <t>Verdipapirfond Odin</t>
  </si>
  <si>
    <t>SEB Fonder</t>
  </si>
  <si>
    <t>State Street Bank &amp; Trust Company</t>
  </si>
  <si>
    <t xml:space="preserve">Totalt 15 största ägarna </t>
  </si>
  <si>
    <t>Total 15 largest owners</t>
  </si>
  <si>
    <t>width=17%</t>
  </si>
  <si>
    <t>Övriga</t>
  </si>
  <si>
    <t>Totalt antal utestående aktier</t>
  </si>
  <si>
    <t>Återköpta B-aktier (i eget förvar)</t>
  </si>
  <si>
    <t>-</t>
  </si>
  <si>
    <t>Totalt antal registrede aktier</t>
  </si>
  <si>
    <t>Total outstanding  shares</t>
  </si>
  <si>
    <t>Repurchased own shares Class B</t>
  </si>
  <si>
    <t>Total registered shares</t>
  </si>
  <si>
    <t>Other shareholders</t>
  </si>
  <si>
    <t>Handelsbanken fonder</t>
  </si>
  <si>
    <t>BNY Mellon NA (Former Mellon)</t>
  </si>
  <si>
    <t>AMF - Försäkring och Fonder</t>
  </si>
  <si>
    <t>Sandrew Aktiebolag</t>
  </si>
  <si>
    <t>JP Morgan Chase</t>
  </si>
  <si>
    <t>Swedbank Robur Fonder</t>
  </si>
  <si>
    <t>Cliens Fonder</t>
  </si>
  <si>
    <t>AP-fonderna</t>
  </si>
  <si>
    <t>CBNY - Fidelity Over</t>
  </si>
  <si>
    <t>width=14%;decimals=1</t>
  </si>
  <si>
    <t>Didner &amp; Gerge Fonder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</si>
</sst>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Lato Light"/>
      <family val="2"/>
    </font>
    <font>
      <sz val="12"/>
      <color theme="1"/>
      <name val="Lato Ligh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3" fontId="5" fillId="0" borderId="0" xfId="0" applyNumberFormat="1" applyFont="1"/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5" fontId="5" fillId="0" borderId="0" xfId="0" applyNumberFormat="1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165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5">
    <cellStyle name="Följd hyperlänk" xfId="2" builtinId="9" hidden="1"/>
    <cellStyle name="Följd hyperlänk" xfId="4" builtinId="9" hidden="1"/>
    <cellStyle name="Hyperlänk" xfId="1" builtinId="8" hidden="1"/>
    <cellStyle name="Hyperlänk" xfId="3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3"/>
  <sheetViews>
    <sheetView tabSelected="1" zoomScale="85" zoomScaleNormal="85" workbookViewId="0">
      <selection activeCell="B13" sqref="B13"/>
    </sheetView>
  </sheetViews>
  <sheetFormatPr defaultColWidth="11" defaultRowHeight="15.5" x14ac:dyDescent="0.35"/>
  <cols>
    <col min="2" max="2" width="35.58203125" style="4" customWidth="1"/>
    <col min="3" max="6" width="17.5" style="4" customWidth="1"/>
    <col min="7" max="16384" width="11" style="4"/>
  </cols>
  <sheetData>
    <row r="2" spans="2:6" x14ac:dyDescent="0.35">
      <c r="E2" s="14" t="s">
        <v>5</v>
      </c>
      <c r="F2" s="14"/>
    </row>
    <row r="3" spans="2:6" x14ac:dyDescent="0.35">
      <c r="B3" s="11" t="s">
        <v>0</v>
      </c>
      <c r="C3" s="12" t="s">
        <v>1</v>
      </c>
      <c r="D3" s="12" t="s">
        <v>2</v>
      </c>
      <c r="E3" s="12" t="s">
        <v>3</v>
      </c>
      <c r="F3" s="12" t="s">
        <v>4</v>
      </c>
    </row>
    <row r="4" spans="2:6" x14ac:dyDescent="0.35">
      <c r="B4" s="2" t="s">
        <v>15</v>
      </c>
      <c r="C4" s="3">
        <v>2165644</v>
      </c>
      <c r="D4" s="3">
        <v>3124727</v>
      </c>
      <c r="E4" s="10">
        <v>4.3</v>
      </c>
      <c r="F4" s="10">
        <v>15.1</v>
      </c>
    </row>
    <row r="5" spans="2:6" x14ac:dyDescent="0.35">
      <c r="B5" s="2" t="s">
        <v>8</v>
      </c>
      <c r="C5" s="3">
        <v>2066572</v>
      </c>
      <c r="D5" s="3">
        <v>23140</v>
      </c>
      <c r="E5" s="10">
        <v>1.7</v>
      </c>
      <c r="F5" s="10">
        <v>12.6</v>
      </c>
    </row>
    <row r="6" spans="2:6" x14ac:dyDescent="0.35">
      <c r="B6" s="2" t="s">
        <v>17</v>
      </c>
      <c r="C6" s="3">
        <v>0</v>
      </c>
      <c r="D6" s="3">
        <f>9483298+2447894</f>
        <v>11931192</v>
      </c>
      <c r="E6" s="10">
        <f>7.7+2</f>
        <v>9.6999999999999993</v>
      </c>
      <c r="F6" s="10">
        <v>7.3</v>
      </c>
    </row>
    <row r="7" spans="2:6" x14ac:dyDescent="0.35">
      <c r="B7" s="2" t="s">
        <v>18</v>
      </c>
      <c r="C7" s="3">
        <v>0</v>
      </c>
      <c r="D7" s="3">
        <f>4859260+3732497</f>
        <v>8591757</v>
      </c>
      <c r="E7" s="10">
        <v>7</v>
      </c>
      <c r="F7" s="10">
        <v>5.2</v>
      </c>
    </row>
    <row r="8" spans="2:6" x14ac:dyDescent="0.35">
      <c r="B8" s="2" t="s">
        <v>33</v>
      </c>
      <c r="C8" s="3">
        <v>0</v>
      </c>
      <c r="D8" s="3">
        <v>8475841</v>
      </c>
      <c r="E8" s="10">
        <v>6.9</v>
      </c>
      <c r="F8" s="10">
        <v>5.2</v>
      </c>
    </row>
    <row r="9" spans="2:6" x14ac:dyDescent="0.35">
      <c r="B9" s="2" t="s">
        <v>16</v>
      </c>
      <c r="C9" s="3">
        <v>0</v>
      </c>
      <c r="D9" s="3">
        <f>3330008+3250000</f>
        <v>6580008</v>
      </c>
      <c r="E9" s="10">
        <v>5.4</v>
      </c>
      <c r="F9" s="10">
        <v>4</v>
      </c>
    </row>
    <row r="10" spans="2:6" x14ac:dyDescent="0.35">
      <c r="B10" s="2" t="s">
        <v>38</v>
      </c>
      <c r="C10" s="3">
        <v>0</v>
      </c>
      <c r="D10" s="3">
        <f>3584864+2858164</f>
        <v>6443028</v>
      </c>
      <c r="E10" s="10">
        <v>5.3</v>
      </c>
      <c r="F10" s="10">
        <v>3.9</v>
      </c>
    </row>
    <row r="11" spans="2:6" x14ac:dyDescent="0.35">
      <c r="B11" s="2" t="s">
        <v>32</v>
      </c>
      <c r="C11" s="3">
        <v>0</v>
      </c>
      <c r="D11" s="3">
        <f>2687343+2383206</f>
        <v>5070549</v>
      </c>
      <c r="E11" s="10">
        <v>4.0999999999999996</v>
      </c>
      <c r="F11" s="10">
        <v>3.1</v>
      </c>
    </row>
    <row r="12" spans="2:6" x14ac:dyDescent="0.35">
      <c r="B12" s="2" t="s">
        <v>41</v>
      </c>
      <c r="C12" s="3">
        <v>0</v>
      </c>
      <c r="D12" s="3">
        <v>4013258</v>
      </c>
      <c r="E12" s="10">
        <v>3.3</v>
      </c>
      <c r="F12" s="10">
        <v>2.5</v>
      </c>
    </row>
    <row r="13" spans="2:6" x14ac:dyDescent="0.35">
      <c r="B13" s="2" t="s">
        <v>31</v>
      </c>
      <c r="C13" s="3">
        <v>0</v>
      </c>
      <c r="D13" s="3">
        <v>3763951</v>
      </c>
      <c r="E13" s="10">
        <v>3.1</v>
      </c>
      <c r="F13" s="10">
        <v>2.2999999999999998</v>
      </c>
    </row>
    <row r="14" spans="2:6" x14ac:dyDescent="0.35">
      <c r="B14" s="2" t="s">
        <v>35</v>
      </c>
      <c r="C14" s="3">
        <v>0</v>
      </c>
      <c r="D14" s="3">
        <v>3168628</v>
      </c>
      <c r="E14" s="13">
        <v>2.6</v>
      </c>
      <c r="F14" s="13">
        <v>1.9</v>
      </c>
    </row>
    <row r="15" spans="2:6" x14ac:dyDescent="0.35">
      <c r="B15" s="2" t="s">
        <v>36</v>
      </c>
      <c r="C15" s="3">
        <v>0</v>
      </c>
      <c r="D15" s="3">
        <v>2935021</v>
      </c>
      <c r="E15" s="13">
        <v>2.4</v>
      </c>
      <c r="F15" s="13">
        <v>1.8</v>
      </c>
    </row>
    <row r="16" spans="2:6" x14ac:dyDescent="0.35">
      <c r="B16" s="2" t="s">
        <v>37</v>
      </c>
      <c r="C16" s="3">
        <v>0</v>
      </c>
      <c r="D16" s="3">
        <v>2911360</v>
      </c>
      <c r="E16" s="13">
        <v>1.8</v>
      </c>
      <c r="F16" s="13">
        <v>1.8</v>
      </c>
    </row>
    <row r="17" spans="2:6" x14ac:dyDescent="0.35">
      <c r="B17" s="2" t="s">
        <v>34</v>
      </c>
      <c r="C17" s="3">
        <v>0</v>
      </c>
      <c r="D17" s="3">
        <v>2800000</v>
      </c>
      <c r="E17" s="13">
        <v>2.2999999999999998</v>
      </c>
      <c r="F17" s="13">
        <v>1.7</v>
      </c>
    </row>
    <row r="18" spans="2:6" x14ac:dyDescent="0.35">
      <c r="B18" s="2" t="s">
        <v>39</v>
      </c>
      <c r="C18" s="3">
        <v>0</v>
      </c>
      <c r="D18" s="3">
        <v>2778272</v>
      </c>
      <c r="E18" s="13">
        <v>2.2999999999999998</v>
      </c>
      <c r="F18" s="13">
        <v>1.7</v>
      </c>
    </row>
    <row r="19" spans="2:6" x14ac:dyDescent="0.35">
      <c r="B19" s="2" t="s">
        <v>19</v>
      </c>
      <c r="C19" s="3">
        <f>SUM(C4:C18)</f>
        <v>4232216</v>
      </c>
      <c r="D19" s="3">
        <f>SUM(D4:D18)</f>
        <v>72610732</v>
      </c>
      <c r="E19" s="13">
        <f>SUM(E4:E18)</f>
        <v>62.199999999999989</v>
      </c>
      <c r="F19" s="13">
        <f>SUM(F4:F18)</f>
        <v>70.100000000000009</v>
      </c>
    </row>
    <row r="20" spans="2:6" x14ac:dyDescent="0.35">
      <c r="B20" s="4" t="s">
        <v>22</v>
      </c>
      <c r="C20" s="7">
        <f>4615136-C19</f>
        <v>382920</v>
      </c>
      <c r="D20" s="7">
        <f>117835114-D19-D22</f>
        <v>44610393</v>
      </c>
      <c r="E20" s="10">
        <f>100-E19-E22</f>
        <v>37.300000000000011</v>
      </c>
      <c r="F20" s="10">
        <f>100-F19-F22</f>
        <v>29.499999999999993</v>
      </c>
    </row>
    <row r="21" spans="2:6" x14ac:dyDescent="0.35">
      <c r="B21" s="4" t="s">
        <v>23</v>
      </c>
      <c r="C21" s="7">
        <f>+SUM(C19:C20)</f>
        <v>4615136</v>
      </c>
      <c r="D21" s="7">
        <f>SUM(D19:D20)</f>
        <v>117221125</v>
      </c>
      <c r="E21" s="10">
        <f>SUM(E19:E20)</f>
        <v>99.5</v>
      </c>
      <c r="F21" s="10">
        <f>SUM(F19:F20)</f>
        <v>99.6</v>
      </c>
    </row>
    <row r="22" spans="2:6" x14ac:dyDescent="0.35">
      <c r="B22" s="4" t="s">
        <v>24</v>
      </c>
      <c r="C22" s="9" t="s">
        <v>25</v>
      </c>
      <c r="D22" s="7">
        <v>613989</v>
      </c>
      <c r="E22" s="10">
        <v>0.5</v>
      </c>
      <c r="F22" s="10">
        <v>0.4</v>
      </c>
    </row>
    <row r="23" spans="2:6" x14ac:dyDescent="0.35">
      <c r="B23" s="4" t="s">
        <v>26</v>
      </c>
      <c r="C23" s="7">
        <f>SUM(C21:C22)</f>
        <v>4615136</v>
      </c>
      <c r="D23" s="7">
        <f>SUM(D21:D22)</f>
        <v>117835114</v>
      </c>
      <c r="E23" s="10">
        <f>SUM(E21:E22)</f>
        <v>100</v>
      </c>
      <c r="F23" s="10">
        <f>SUM(F21:F22)</f>
        <v>100</v>
      </c>
    </row>
  </sheetData>
  <mergeCells count="1">
    <mergeCell ref="E2:F2"/>
  </mergeCells>
  <phoneticPr fontId="0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3"/>
  <sheetViews>
    <sheetView zoomScale="85" zoomScaleNormal="85" workbookViewId="0">
      <selection activeCell="B13" sqref="B13"/>
    </sheetView>
  </sheetViews>
  <sheetFormatPr defaultColWidth="11" defaultRowHeight="15.5" x14ac:dyDescent="0.35"/>
  <cols>
    <col min="1" max="1" width="6.33203125" style="4" customWidth="1"/>
    <col min="2" max="2" width="35.58203125" style="4" customWidth="1"/>
    <col min="3" max="6" width="16.33203125" style="4" customWidth="1"/>
    <col min="7" max="16384" width="11" style="4"/>
  </cols>
  <sheetData>
    <row r="2" spans="2:6" x14ac:dyDescent="0.35">
      <c r="E2" s="15" t="s">
        <v>9</v>
      </c>
      <c r="F2" s="15"/>
    </row>
    <row r="3" spans="2:6" x14ac:dyDescent="0.35">
      <c r="B3" s="5" t="s">
        <v>10</v>
      </c>
      <c r="C3" s="6" t="s">
        <v>11</v>
      </c>
      <c r="D3" s="6" t="s">
        <v>12</v>
      </c>
      <c r="E3" s="6" t="s">
        <v>13</v>
      </c>
      <c r="F3" s="6" t="s">
        <v>14</v>
      </c>
    </row>
    <row r="4" spans="2:6" x14ac:dyDescent="0.35">
      <c r="B4" s="2" t="s">
        <v>15</v>
      </c>
      <c r="C4" s="7"/>
      <c r="D4" s="7"/>
      <c r="E4" s="8"/>
      <c r="F4" s="8"/>
    </row>
    <row r="5" spans="2:6" x14ac:dyDescent="0.35">
      <c r="B5" s="2" t="s">
        <v>8</v>
      </c>
      <c r="C5" s="7"/>
      <c r="D5" s="7"/>
      <c r="E5" s="8"/>
      <c r="F5" s="8"/>
    </row>
    <row r="6" spans="2:6" x14ac:dyDescent="0.35">
      <c r="B6" s="2" t="s">
        <v>17</v>
      </c>
      <c r="C6" s="7"/>
      <c r="D6" s="7"/>
      <c r="E6" s="8"/>
      <c r="F6" s="8"/>
    </row>
    <row r="7" spans="2:6" x14ac:dyDescent="0.35">
      <c r="B7" s="2" t="s">
        <v>18</v>
      </c>
      <c r="C7" s="7"/>
      <c r="D7" s="7"/>
      <c r="E7" s="8"/>
      <c r="F7" s="8"/>
    </row>
    <row r="8" spans="2:6" x14ac:dyDescent="0.35">
      <c r="B8" s="2" t="s">
        <v>33</v>
      </c>
      <c r="C8" s="7"/>
      <c r="D8" s="7"/>
      <c r="E8" s="8"/>
      <c r="F8" s="8"/>
    </row>
    <row r="9" spans="2:6" x14ac:dyDescent="0.35">
      <c r="B9" s="2" t="s">
        <v>16</v>
      </c>
      <c r="C9" s="7"/>
      <c r="D9" s="7"/>
      <c r="E9" s="8"/>
      <c r="F9" s="8"/>
    </row>
    <row r="10" spans="2:6" x14ac:dyDescent="0.35">
      <c r="B10" s="2" t="s">
        <v>38</v>
      </c>
      <c r="C10" s="7"/>
      <c r="D10" s="7"/>
      <c r="E10" s="8"/>
      <c r="F10" s="8"/>
    </row>
    <row r="11" spans="2:6" x14ac:dyDescent="0.35">
      <c r="B11" s="2" t="s">
        <v>32</v>
      </c>
      <c r="C11" s="7"/>
      <c r="D11" s="7"/>
      <c r="E11" s="8"/>
      <c r="F11" s="8"/>
    </row>
    <row r="12" spans="2:6" x14ac:dyDescent="0.35">
      <c r="B12" s="2" t="s">
        <v>41</v>
      </c>
      <c r="C12" s="7"/>
      <c r="D12" s="7"/>
      <c r="E12" s="8"/>
      <c r="F12" s="8"/>
    </row>
    <row r="13" spans="2:6" x14ac:dyDescent="0.35">
      <c r="B13" s="2" t="s">
        <v>31</v>
      </c>
      <c r="C13" s="7"/>
      <c r="D13" s="7"/>
      <c r="E13" s="8"/>
      <c r="F13" s="8"/>
    </row>
    <row r="14" spans="2:6" x14ac:dyDescent="0.35">
      <c r="B14" s="2" t="s">
        <v>35</v>
      </c>
      <c r="C14" s="7"/>
      <c r="D14" s="7"/>
      <c r="E14" s="8"/>
      <c r="F14" s="8"/>
    </row>
    <row r="15" spans="2:6" x14ac:dyDescent="0.35">
      <c r="B15" s="2" t="s">
        <v>36</v>
      </c>
      <c r="C15" s="7"/>
      <c r="D15" s="7"/>
      <c r="E15" s="8"/>
      <c r="F15" s="8"/>
    </row>
    <row r="16" spans="2:6" x14ac:dyDescent="0.35">
      <c r="B16" s="2" t="s">
        <v>37</v>
      </c>
      <c r="C16" s="7"/>
      <c r="D16" s="7"/>
      <c r="E16" s="8"/>
      <c r="F16" s="8"/>
    </row>
    <row r="17" spans="2:6" x14ac:dyDescent="0.35">
      <c r="B17" s="2" t="s">
        <v>34</v>
      </c>
      <c r="C17" s="7"/>
      <c r="D17" s="7"/>
      <c r="E17" s="8"/>
      <c r="F17" s="8"/>
    </row>
    <row r="18" spans="2:6" x14ac:dyDescent="0.35">
      <c r="B18" s="2" t="s">
        <v>39</v>
      </c>
      <c r="C18" s="7"/>
      <c r="D18" s="7"/>
      <c r="E18" s="8"/>
      <c r="F18" s="8"/>
    </row>
    <row r="19" spans="2:6" x14ac:dyDescent="0.35">
      <c r="B19" s="4" t="s">
        <v>20</v>
      </c>
      <c r="C19" s="7"/>
      <c r="D19" s="7"/>
      <c r="E19" s="8"/>
      <c r="F19" s="8"/>
    </row>
    <row r="20" spans="2:6" x14ac:dyDescent="0.35">
      <c r="B20" s="4" t="s">
        <v>30</v>
      </c>
    </row>
    <row r="21" spans="2:6" x14ac:dyDescent="0.35">
      <c r="B21" s="4" t="s">
        <v>27</v>
      </c>
    </row>
    <row r="22" spans="2:6" x14ac:dyDescent="0.35">
      <c r="B22" s="4" t="s">
        <v>28</v>
      </c>
    </row>
    <row r="23" spans="2:6" x14ac:dyDescent="0.35">
      <c r="B23" s="4" t="s">
        <v>29</v>
      </c>
    </row>
  </sheetData>
  <mergeCells count="1">
    <mergeCell ref="E2:F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3"/>
  <sheetViews>
    <sheetView workbookViewId="0"/>
  </sheetViews>
  <sheetFormatPr defaultColWidth="8.83203125" defaultRowHeight="15.5" x14ac:dyDescent="0.35"/>
  <cols>
    <col min="6" max="6" width="9.58203125" customWidth="1"/>
  </cols>
  <sheetData>
    <row r="1" spans="1:6" x14ac:dyDescent="0.35">
      <c r="C1" t="s">
        <v>21</v>
      </c>
      <c r="D1" t="s">
        <v>21</v>
      </c>
      <c r="E1" t="s">
        <v>40</v>
      </c>
      <c r="F1" t="s">
        <v>40</v>
      </c>
    </row>
    <row r="2" spans="1:6" x14ac:dyDescent="0.35">
      <c r="A2" t="s">
        <v>7</v>
      </c>
    </row>
    <row r="3" spans="1:6" x14ac:dyDescent="0.35">
      <c r="A3" s="1" t="s">
        <v>7</v>
      </c>
    </row>
    <row r="4" spans="1:6" x14ac:dyDescent="0.35">
      <c r="A4" s="1"/>
    </row>
    <row r="5" spans="1:6" x14ac:dyDescent="0.35">
      <c r="A5" s="1"/>
    </row>
    <row r="6" spans="1:6" x14ac:dyDescent="0.35">
      <c r="A6" s="1"/>
    </row>
    <row r="7" spans="1:6" x14ac:dyDescent="0.35">
      <c r="A7" s="1"/>
    </row>
    <row r="8" spans="1:6" x14ac:dyDescent="0.35">
      <c r="A8" s="1"/>
    </row>
    <row r="9" spans="1:6" x14ac:dyDescent="0.35">
      <c r="A9" s="1"/>
    </row>
    <row r="10" spans="1:6" x14ac:dyDescent="0.35">
      <c r="A10" s="1"/>
    </row>
    <row r="11" spans="1:6" x14ac:dyDescent="0.35">
      <c r="A11" s="1"/>
    </row>
    <row r="12" spans="1:6" x14ac:dyDescent="0.35">
      <c r="A12" s="1"/>
    </row>
    <row r="13" spans="1:6" x14ac:dyDescent="0.35">
      <c r="A13" s="1"/>
    </row>
    <row r="14" spans="1:6" x14ac:dyDescent="0.35">
      <c r="A14" s="1"/>
    </row>
    <row r="15" spans="1:6" x14ac:dyDescent="0.35">
      <c r="A15" s="1"/>
    </row>
    <row r="16" spans="1:6" x14ac:dyDescent="0.35">
      <c r="A16" s="1"/>
    </row>
    <row r="17" spans="1:1" x14ac:dyDescent="0.35">
      <c r="A17" s="1"/>
    </row>
    <row r="18" spans="1:1" x14ac:dyDescent="0.35">
      <c r="A18" s="1"/>
    </row>
    <row r="19" spans="1:1" x14ac:dyDescent="0.35">
      <c r="A19" t="s">
        <v>6</v>
      </c>
    </row>
    <row r="21" spans="1:1" x14ac:dyDescent="0.35">
      <c r="A21" t="s">
        <v>6</v>
      </c>
    </row>
    <row r="23" spans="1:1" x14ac:dyDescent="0.35">
      <c r="A23" t="s">
        <v>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tionID xmlns="2dd9007f-851b-46cd-a07c-8f9a1df28c92" xsi:nil="true"/>
    <TaxCatchAll xmlns="b601a6d9-5a15-4e5d-a348-244f43bda146" xsi:nil="true"/>
    <lcf76f155ced4ddcb4097134ff3c332f xmlns="2dd9007f-851b-46cd-a07c-8f9a1df28c9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733A05EBEF7A438A561DB2398A0EBC" ma:contentTypeVersion="25" ma:contentTypeDescription="Create a new document." ma:contentTypeScope="" ma:versionID="d780a3e3826d91807d472844bf99d668">
  <xsd:schema xmlns:xsd="http://www.w3.org/2001/XMLSchema" xmlns:xs="http://www.w3.org/2001/XMLSchema" xmlns:p="http://schemas.microsoft.com/office/2006/metadata/properties" xmlns:ns2="5b5ca3cb-2584-429a-92e4-77404c480ffa" xmlns:ns3="2dd9007f-851b-46cd-a07c-8f9a1df28c92" xmlns:ns4="b601a6d9-5a15-4e5d-a348-244f43bda146" targetNamespace="http://schemas.microsoft.com/office/2006/metadata/properties" ma:root="true" ma:fieldsID="152209711561d93034bd157fed9859ad" ns2:_="" ns3:_="" ns4:_="">
    <xsd:import namespace="5b5ca3cb-2584-429a-92e4-77404c480ffa"/>
    <xsd:import namespace="2dd9007f-851b-46cd-a07c-8f9a1df28c92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Section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9007f-851b-46cd-a07c-8f9a1df28c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SectionID" ma:index="16" nillable="true" ma:displayName="SectionID" ma:internalName="SectionID">
      <xsd:simpleType>
        <xsd:restriction base="dms:Text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426C05-61E7-4A46-90B3-5F2BA68452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DB83B8-4065-447B-97F6-E1DE6D229A79}">
  <ds:schemaRefs>
    <ds:schemaRef ds:uri="http://schemas.microsoft.com/office/2006/metadata/properties"/>
    <ds:schemaRef ds:uri="http://schemas.microsoft.com/office/infopath/2007/PartnerControls"/>
    <ds:schemaRef ds:uri="2dd9007f-851b-46cd-a07c-8f9a1df28c92"/>
    <ds:schemaRef ds:uri="b601a6d9-5a15-4e5d-a348-244f43bda146"/>
  </ds:schemaRefs>
</ds:datastoreItem>
</file>

<file path=customXml/itemProps3.xml><?xml version="1.0" encoding="utf-8"?>
<ds:datastoreItem xmlns:ds="http://schemas.openxmlformats.org/officeDocument/2006/customXml" ds:itemID="{835017CA-AC4C-415A-BEA8-0B21A46D1A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2dd9007f-851b-46cd-a07c-8f9a1df28c92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OxP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Hjalmar Brage</dc:creator>
  <cp:lastModifiedBy>Eva Berger</cp:lastModifiedBy>
  <dcterms:created xsi:type="dcterms:W3CDTF">2012-01-26T11:58:10Z</dcterms:created>
  <dcterms:modified xsi:type="dcterms:W3CDTF">2023-03-23T10:14:05Z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0x01010022733A05EBEF7A438A561DB2398A0EBC</vt:lpwstr>
  </property>
  <property fmtid="{D5CDD505-2E9C-101B-9397-08002B2CF9AE}" pid="3" name="MediaServiceImageTags">
    <vt:lpwstr/>
  </property>
</Properties>
</file>