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1337" documentId="8_{CA1F3B6E-1E71-4795-B24C-E1502656EB33}" xr6:coauthVersionLast="47" xr6:coauthVersionMax="47" xr10:uidLastSave="{EE8AE376-4A59-4362-BBB3-C034EED67BFF}"/>
  <bookViews>
    <workbookView xWindow="3075" yWindow="3075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C16" i="1"/>
  <c r="C15" i="1"/>
  <c r="E17" i="1"/>
  <c r="C17" i="1"/>
  <c r="C18" i="1"/>
  <c r="C19" i="1"/>
  <c r="C21" i="1"/>
  <c r="C22" i="1"/>
  <c r="C9" i="1"/>
  <c r="C10" i="1"/>
  <c r="C11" i="1"/>
  <c r="C7" i="1"/>
  <c r="C8" i="1"/>
  <c r="E15" i="1"/>
  <c r="G14" i="1"/>
  <c r="D18" i="1"/>
  <c r="D11" i="1"/>
  <c r="D8" i="1"/>
  <c r="G4" i="1"/>
  <c r="G7" i="1"/>
  <c r="G6" i="1"/>
  <c r="G5" i="1"/>
  <c r="D19" i="1"/>
  <c r="G16" i="1"/>
  <c r="G15" i="1"/>
  <c r="G21" i="1"/>
  <c r="G12" i="1"/>
  <c r="G9" i="1"/>
  <c r="G13" i="1"/>
  <c r="G10" i="1"/>
  <c r="F18" i="1"/>
  <c r="F11" i="1"/>
  <c r="E11" i="1"/>
  <c r="F8" i="1"/>
  <c r="E8" i="1"/>
  <c r="G17" i="1"/>
  <c r="G18" i="1"/>
  <c r="E19" i="1"/>
  <c r="E22" i="1"/>
  <c r="G8" i="1"/>
  <c r="F19" i="1"/>
  <c r="G19" i="1"/>
  <c r="G22" i="1"/>
  <c r="F22" i="1"/>
  <c r="G11" i="1"/>
  <c r="D22" i="1"/>
</calcChain>
</file>

<file path=xl/sharedStrings.xml><?xml version="1.0" encoding="utf-8"?>
<sst xmlns="http://schemas.openxmlformats.org/spreadsheetml/2006/main" count="78" uniqueCount="57">
  <si>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</si>
  <si>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</si>
  <si>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</si>
  <si>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</si>
  <si>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</si>
  <si>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</si>
  <si>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</si>
  <si>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</si>
  <si>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</si>
  <si>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</si>
  <si>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</si>
  <si>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</si>
  <si>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</si>
  <si>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</si>
  <si>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</si>
  <si>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</si>
  <si>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</si>
  <si>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</si>
  <si>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</si>
  <si>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</si>
  <si>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</si>
  <si>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</si>
  <si>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</si>
  <si>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</si>
  <si>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</si>
  <si>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</si>
  <si>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</si>
  <si>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</si>
  <si>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</si>
  <si>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</si>
  <si>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</si>
  <si>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</si>
  <si>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</si>
  <si>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</si>
  <si>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</si>
  <si>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</si>
  <si>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</si>
  <si>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</si>
  <si>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</si>
  <si>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</si>
  <si>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</si>
  <si>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</si>
  <si>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Upptagande av lån</t>
  </si>
  <si>
    <t>Amortering av lån</t>
  </si>
  <si>
    <t>Borrowings</t>
  </si>
  <si>
    <t>Repayments on loans</t>
  </si>
  <si>
    <t>31 dec 21</t>
  </si>
  <si>
    <t>31 Dec 21</t>
  </si>
  <si>
    <t>–</t>
  </si>
  <si>
    <t>width=12%;decimals=0</t>
  </si>
  <si>
    <t>Förvärv av egna aktier</t>
  </si>
  <si>
    <t>9 månader t.o.m.</t>
  </si>
  <si>
    <t>30 sep 22</t>
  </si>
  <si>
    <t>30 sep 21</t>
  </si>
  <si>
    <t>30 Sep 22</t>
  </si>
  <si>
    <t>30 Sep 21</t>
  </si>
  <si>
    <t>9 months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</si>
</sst>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22"/>
  <sheetViews>
    <sheetView tabSelected="1" zoomScaleNormal="100" workbookViewId="0">
      <selection activeCell="B34" sqref="B34"/>
    </sheetView>
  </sheetViews>
  <sheetFormatPr defaultRowHeight="14.25" x14ac:dyDescent="0.2"/>
  <cols>
    <col min="2" max="2" width="39.109375" bestFit="1" customWidth="1"/>
    <col min="7" max="7" width="10.6640625" bestFit="1" customWidth="1"/>
  </cols>
  <sheetData>
    <row r="2" spans="2:8" x14ac:dyDescent="0.2">
      <c r="B2" t="s">
        <v>9</v>
      </c>
      <c r="C2" s="14" t="s">
        <v>1</v>
      </c>
      <c r="D2" s="14"/>
      <c r="E2" s="14" t="s">
        <v>51</v>
      </c>
      <c r="F2" s="14"/>
      <c r="G2" s="14" t="s">
        <v>2</v>
      </c>
      <c r="H2" s="14"/>
    </row>
    <row r="3" spans="2:8" x14ac:dyDescent="0.2">
      <c r="B3" s="1" t="s">
        <v>3</v>
      </c>
      <c r="C3" s="13" t="s">
        <v>52</v>
      </c>
      <c r="D3" s="13" t="s">
        <v>53</v>
      </c>
      <c r="E3" s="13" t="s">
        <v>52</v>
      </c>
      <c r="F3" s="13" t="s">
        <v>53</v>
      </c>
      <c r="G3" s="13" t="s">
        <v>52</v>
      </c>
      <c r="H3" s="13" t="s">
        <v>46</v>
      </c>
    </row>
    <row r="4" spans="2:8" x14ac:dyDescent="0.2">
      <c r="B4" t="s">
        <v>10</v>
      </c>
      <c r="C4" s="6">
        <v>142</v>
      </c>
      <c r="D4" s="3">
        <v>179</v>
      </c>
      <c r="E4" s="6">
        <v>525</v>
      </c>
      <c r="F4" s="3">
        <v>704</v>
      </c>
      <c r="G4" s="6">
        <f>H4+E4-F4</f>
        <v>748</v>
      </c>
      <c r="H4" s="8">
        <v>927</v>
      </c>
    </row>
    <row r="5" spans="2:8" x14ac:dyDescent="0.2">
      <c r="B5" t="s">
        <v>11</v>
      </c>
      <c r="C5" s="6">
        <v>96</v>
      </c>
      <c r="D5" s="3">
        <v>105</v>
      </c>
      <c r="E5" s="6">
        <v>496</v>
      </c>
      <c r="F5" s="3">
        <v>342</v>
      </c>
      <c r="G5" s="6">
        <f>H5+E5-F5</f>
        <v>603</v>
      </c>
      <c r="H5" s="8">
        <v>449</v>
      </c>
    </row>
    <row r="6" spans="2:8" x14ac:dyDescent="0.2">
      <c r="B6" t="s">
        <v>12</v>
      </c>
      <c r="C6" s="6">
        <v>-28</v>
      </c>
      <c r="D6" s="3">
        <v>-40</v>
      </c>
      <c r="E6" s="6">
        <v>-152</v>
      </c>
      <c r="F6" s="3">
        <v>-147</v>
      </c>
      <c r="G6" s="6">
        <f>H6+E6-F6</f>
        <v>-257</v>
      </c>
      <c r="H6" s="8">
        <v>-252</v>
      </c>
    </row>
    <row r="7" spans="2:8" x14ac:dyDescent="0.2">
      <c r="B7" t="s">
        <v>13</v>
      </c>
      <c r="C7" s="6">
        <f>E7+121</f>
        <v>-190</v>
      </c>
      <c r="D7" s="3">
        <v>-11</v>
      </c>
      <c r="E7" s="6">
        <v>-311</v>
      </c>
      <c r="F7" s="3">
        <v>-282</v>
      </c>
      <c r="G7" s="6">
        <f>H7+E7-F7</f>
        <v>-143</v>
      </c>
      <c r="H7" s="8">
        <v>-114</v>
      </c>
    </row>
    <row r="8" spans="2:8" x14ac:dyDescent="0.2">
      <c r="B8" t="s">
        <v>14</v>
      </c>
      <c r="C8" s="6">
        <f>SUM(C4:C7)</f>
        <v>20</v>
      </c>
      <c r="D8" s="8">
        <f>SUM(D4:D7)</f>
        <v>233</v>
      </c>
      <c r="E8" s="6">
        <f>SUM(E4:E7)</f>
        <v>558</v>
      </c>
      <c r="F8" s="8">
        <f t="shared" ref="F8:G8" si="0">SUM(F4:F7)</f>
        <v>617</v>
      </c>
      <c r="G8" s="6">
        <f t="shared" si="0"/>
        <v>951</v>
      </c>
      <c r="H8" s="8">
        <v>1010</v>
      </c>
    </row>
    <row r="9" spans="2:8" x14ac:dyDescent="0.2">
      <c r="B9" t="s">
        <v>15</v>
      </c>
      <c r="C9" s="6">
        <f>E9+128</f>
        <v>-58</v>
      </c>
      <c r="D9" s="3">
        <v>-29</v>
      </c>
      <c r="E9" s="6">
        <v>-186</v>
      </c>
      <c r="F9" s="3">
        <v>-93</v>
      </c>
      <c r="G9" s="6">
        <f>H9+E9-F9</f>
        <v>-227</v>
      </c>
      <c r="H9" s="8">
        <v>-134</v>
      </c>
    </row>
    <row r="10" spans="2:8" x14ac:dyDescent="0.2">
      <c r="B10" t="s">
        <v>16</v>
      </c>
      <c r="C10" s="6">
        <f>E10+796</f>
        <v>-22</v>
      </c>
      <c r="D10" s="3">
        <v>-146</v>
      </c>
      <c r="E10" s="6">
        <v>-818</v>
      </c>
      <c r="F10" s="3">
        <v>-2660</v>
      </c>
      <c r="G10" s="6">
        <f>H10+E10-F10</f>
        <v>-1001</v>
      </c>
      <c r="H10" s="8">
        <v>-2843</v>
      </c>
    </row>
    <row r="11" spans="2:8" x14ac:dyDescent="0.2">
      <c r="B11" t="s">
        <v>17</v>
      </c>
      <c r="C11" s="6">
        <f>SUM(C9:C10)</f>
        <v>-80</v>
      </c>
      <c r="D11" s="8">
        <f>SUM(D9:D10)</f>
        <v>-175</v>
      </c>
      <c r="E11" s="6">
        <f>SUM(E9:E10)</f>
        <v>-1004</v>
      </c>
      <c r="F11" s="8">
        <f>SUM(F9:F10)</f>
        <v>-2753</v>
      </c>
      <c r="G11" s="6">
        <f>SUM(G9:G10)</f>
        <v>-1228</v>
      </c>
      <c r="H11" s="8">
        <v>-2977</v>
      </c>
    </row>
    <row r="12" spans="2:8" x14ac:dyDescent="0.2">
      <c r="B12" t="s">
        <v>18</v>
      </c>
      <c r="C12" s="6" t="s">
        <v>48</v>
      </c>
      <c r="D12" s="8" t="s">
        <v>48</v>
      </c>
      <c r="E12" s="6">
        <v>-243</v>
      </c>
      <c r="F12" s="8">
        <v>-183</v>
      </c>
      <c r="G12" s="6">
        <f t="shared" ref="G12:G17" si="1">H12+E12-F12</f>
        <v>-243</v>
      </c>
      <c r="H12" s="8">
        <v>-183</v>
      </c>
    </row>
    <row r="13" spans="2:8" x14ac:dyDescent="0.2">
      <c r="B13" t="s">
        <v>19</v>
      </c>
      <c r="C13" s="6">
        <v>18</v>
      </c>
      <c r="D13" s="8">
        <v>-7</v>
      </c>
      <c r="E13" s="6">
        <v>23</v>
      </c>
      <c r="F13" s="12">
        <v>-12</v>
      </c>
      <c r="G13" s="6">
        <f t="shared" si="1"/>
        <v>26</v>
      </c>
      <c r="H13" s="8">
        <v>-9</v>
      </c>
    </row>
    <row r="14" spans="2:8" x14ac:dyDescent="0.2">
      <c r="B14" t="s">
        <v>50</v>
      </c>
      <c r="C14" s="6" t="s">
        <v>48</v>
      </c>
      <c r="D14" s="8" t="s">
        <v>48</v>
      </c>
      <c r="E14" s="6">
        <v>-49</v>
      </c>
      <c r="F14" s="8" t="s">
        <v>48</v>
      </c>
      <c r="G14" s="6">
        <f>E14</f>
        <v>-49</v>
      </c>
      <c r="H14" s="8" t="s">
        <v>48</v>
      </c>
    </row>
    <row r="15" spans="2:8" x14ac:dyDescent="0.2">
      <c r="B15" t="s">
        <v>42</v>
      </c>
      <c r="C15" s="6">
        <f>E15-1319</f>
        <v>47</v>
      </c>
      <c r="D15" s="10">
        <v>-9</v>
      </c>
      <c r="E15" s="6">
        <f>1232+134</f>
        <v>1366</v>
      </c>
      <c r="F15" s="10">
        <v>2669</v>
      </c>
      <c r="G15" s="6">
        <f t="shared" si="1"/>
        <v>1346</v>
      </c>
      <c r="H15" s="8">
        <v>2649</v>
      </c>
    </row>
    <row r="16" spans="2:8" x14ac:dyDescent="0.2">
      <c r="B16" t="s">
        <v>43</v>
      </c>
      <c r="C16" s="6">
        <f>E16--585</f>
        <v>-55</v>
      </c>
      <c r="D16" s="10">
        <v>-1</v>
      </c>
      <c r="E16" s="6">
        <f>-98-134-408</f>
        <v>-640</v>
      </c>
      <c r="F16" s="10">
        <v>-237</v>
      </c>
      <c r="G16" s="6">
        <f t="shared" si="1"/>
        <v>-663</v>
      </c>
      <c r="H16" s="8">
        <v>-260</v>
      </c>
    </row>
    <row r="17" spans="2:8" x14ac:dyDescent="0.2">
      <c r="B17" t="s">
        <v>20</v>
      </c>
      <c r="C17" s="6">
        <f>E17--88</f>
        <v>-32</v>
      </c>
      <c r="D17" s="3">
        <v>-34</v>
      </c>
      <c r="E17" s="6">
        <f>E18-SUM(E12:E16)</f>
        <v>-120</v>
      </c>
      <c r="F17" s="3">
        <v>-95</v>
      </c>
      <c r="G17" s="6">
        <f t="shared" si="1"/>
        <v>-152</v>
      </c>
      <c r="H17" s="8">
        <v>-127</v>
      </c>
    </row>
    <row r="18" spans="2:8" x14ac:dyDescent="0.2">
      <c r="B18" s="2" t="s">
        <v>21</v>
      </c>
      <c r="C18" s="6">
        <f>SUM(C12:C17)</f>
        <v>-22</v>
      </c>
      <c r="D18" s="8">
        <f>SUM(D12:D17)</f>
        <v>-51</v>
      </c>
      <c r="E18" s="6">
        <v>337</v>
      </c>
      <c r="F18" s="8">
        <f>SUM(F12:F17)</f>
        <v>2142</v>
      </c>
      <c r="G18" s="6">
        <f>SUM(G12:G17)</f>
        <v>265</v>
      </c>
      <c r="H18" s="8">
        <v>2070</v>
      </c>
    </row>
    <row r="19" spans="2:8" x14ac:dyDescent="0.2">
      <c r="B19" s="2" t="s">
        <v>22</v>
      </c>
      <c r="C19" s="6">
        <f>C8+C11+C18</f>
        <v>-82</v>
      </c>
      <c r="D19" s="8">
        <f>D8+D11+D18</f>
        <v>7</v>
      </c>
      <c r="E19" s="6">
        <f>E8+E11+E18</f>
        <v>-109</v>
      </c>
      <c r="F19" s="8">
        <f>F8+F11+F18</f>
        <v>6</v>
      </c>
      <c r="G19" s="6">
        <f>H19+E19-F19</f>
        <v>-12</v>
      </c>
      <c r="H19" s="8">
        <v>103</v>
      </c>
    </row>
    <row r="20" spans="2:8" x14ac:dyDescent="0.2">
      <c r="B20" s="2" t="s">
        <v>23</v>
      </c>
      <c r="C20" s="6">
        <v>351</v>
      </c>
      <c r="D20" s="3">
        <v>224</v>
      </c>
      <c r="E20" s="6">
        <v>345</v>
      </c>
      <c r="F20" s="3">
        <v>216</v>
      </c>
      <c r="G20" s="6">
        <v>237</v>
      </c>
      <c r="H20" s="8">
        <v>216</v>
      </c>
    </row>
    <row r="21" spans="2:8" s="4" customFormat="1" x14ac:dyDescent="0.2">
      <c r="B21" s="4" t="s">
        <v>24</v>
      </c>
      <c r="C21" s="7">
        <f>E21-33</f>
        <v>17</v>
      </c>
      <c r="D21" s="5">
        <v>6</v>
      </c>
      <c r="E21" s="7">
        <v>50</v>
      </c>
      <c r="F21" s="5">
        <v>15</v>
      </c>
      <c r="G21" s="6">
        <f>H21+E21-F21</f>
        <v>61</v>
      </c>
      <c r="H21" s="9">
        <v>26</v>
      </c>
    </row>
    <row r="22" spans="2:8" x14ac:dyDescent="0.2">
      <c r="B22" s="2" t="s">
        <v>25</v>
      </c>
      <c r="C22" s="6">
        <f>SUM(C19:C21)</f>
        <v>286</v>
      </c>
      <c r="D22" s="3">
        <f t="shared" ref="C22:D22" si="2">SUM(D19:D21)</f>
        <v>237</v>
      </c>
      <c r="E22" s="6">
        <f>SUM(E19:E21)</f>
        <v>286</v>
      </c>
      <c r="F22" s="3">
        <f t="shared" ref="F22" si="3">SUM(F19:F21)</f>
        <v>237</v>
      </c>
      <c r="G22" s="6">
        <f>SUM(G19:G21)</f>
        <v>286</v>
      </c>
      <c r="H22" s="8">
        <v>345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H3 H5:H13 H15:H22 C3 D3: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22"/>
  <sheetViews>
    <sheetView workbookViewId="0">
      <selection activeCell="B2" sqref="B2"/>
    </sheetView>
  </sheetViews>
  <sheetFormatPr defaultRowHeight="14.25" x14ac:dyDescent="0.2"/>
  <cols>
    <col min="2" max="2" width="42.21875" bestFit="1" customWidth="1"/>
    <col min="3" max="3" width="8.88671875" customWidth="1"/>
    <col min="4" max="4" width="9.109375" bestFit="1" customWidth="1"/>
    <col min="5" max="5" width="8.88671875" customWidth="1"/>
    <col min="6" max="8" width="9.109375" bestFit="1" customWidth="1"/>
  </cols>
  <sheetData>
    <row r="2" spans="2:8" x14ac:dyDescent="0.2">
      <c r="B2" t="s">
        <v>26</v>
      </c>
      <c r="C2" s="14" t="s">
        <v>5</v>
      </c>
      <c r="D2" s="14"/>
      <c r="E2" s="14" t="s">
        <v>56</v>
      </c>
      <c r="F2" s="14"/>
      <c r="G2" s="14" t="s">
        <v>6</v>
      </c>
      <c r="H2" s="14"/>
    </row>
    <row r="3" spans="2:8" x14ac:dyDescent="0.2">
      <c r="B3" s="1" t="s">
        <v>7</v>
      </c>
      <c r="C3" s="13" t="s">
        <v>54</v>
      </c>
      <c r="D3" s="13" t="s">
        <v>55</v>
      </c>
      <c r="E3" s="13" t="s">
        <v>54</v>
      </c>
      <c r="F3" s="13" t="s">
        <v>55</v>
      </c>
      <c r="G3" s="13" t="s">
        <v>54</v>
      </c>
      <c r="H3" s="13" t="s">
        <v>47</v>
      </c>
    </row>
    <row r="4" spans="2:8" x14ac:dyDescent="0.2">
      <c r="B4" t="s">
        <v>8</v>
      </c>
    </row>
    <row r="5" spans="2:8" x14ac:dyDescent="0.2">
      <c r="B5" t="s">
        <v>27</v>
      </c>
    </row>
    <row r="6" spans="2:8" x14ac:dyDescent="0.2">
      <c r="B6" t="s">
        <v>28</v>
      </c>
    </row>
    <row r="7" spans="2:8" x14ac:dyDescent="0.2">
      <c r="B7" t="s">
        <v>29</v>
      </c>
    </row>
    <row r="8" spans="2:8" x14ac:dyDescent="0.2">
      <c r="B8" t="s">
        <v>30</v>
      </c>
    </row>
    <row r="9" spans="2:8" x14ac:dyDescent="0.2">
      <c r="B9" t="s">
        <v>31</v>
      </c>
    </row>
    <row r="10" spans="2:8" x14ac:dyDescent="0.2">
      <c r="B10" t="s">
        <v>32</v>
      </c>
    </row>
    <row r="11" spans="2:8" x14ac:dyDescent="0.2">
      <c r="B11" t="s">
        <v>33</v>
      </c>
    </row>
    <row r="12" spans="2:8" x14ac:dyDescent="0.2">
      <c r="B12" t="s">
        <v>34</v>
      </c>
      <c r="D12" s="11"/>
      <c r="F12" s="11"/>
    </row>
    <row r="13" spans="2:8" x14ac:dyDescent="0.2">
      <c r="B13" t="s">
        <v>35</v>
      </c>
      <c r="D13" s="11"/>
      <c r="F13" s="11"/>
    </row>
    <row r="14" spans="2:8" x14ac:dyDescent="0.2">
      <c r="D14" s="11"/>
      <c r="F14" s="11"/>
    </row>
    <row r="15" spans="2:8" x14ac:dyDescent="0.2">
      <c r="B15" t="s">
        <v>44</v>
      </c>
      <c r="D15" s="11"/>
      <c r="F15" s="11"/>
    </row>
    <row r="16" spans="2:8" x14ac:dyDescent="0.2">
      <c r="B16" t="s">
        <v>45</v>
      </c>
      <c r="D16" s="11"/>
      <c r="F16" s="11"/>
    </row>
    <row r="17" spans="2:2" x14ac:dyDescent="0.2">
      <c r="B17" t="s">
        <v>36</v>
      </c>
    </row>
    <row r="18" spans="2:2" x14ac:dyDescent="0.2">
      <c r="B18" s="2" t="s">
        <v>37</v>
      </c>
    </row>
    <row r="19" spans="2:2" x14ac:dyDescent="0.2">
      <c r="B19" s="2" t="s">
        <v>38</v>
      </c>
    </row>
    <row r="20" spans="2:2" x14ac:dyDescent="0.2">
      <c r="B20" s="2" t="s">
        <v>39</v>
      </c>
    </row>
    <row r="21" spans="2:2" s="4" customFormat="1" x14ac:dyDescent="0.2">
      <c r="B21" s="4" t="s">
        <v>40</v>
      </c>
    </row>
    <row r="22" spans="2:2" x14ac:dyDescent="0.2">
      <c r="B22" s="2" t="s">
        <v>41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H3 C3:G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22"/>
  <sheetViews>
    <sheetView workbookViewId="0">
      <selection activeCell="B2" sqref="B2"/>
    </sheetView>
  </sheetViews>
  <sheetFormatPr defaultRowHeight="14.25" x14ac:dyDescent="0.2"/>
  <sheetData>
    <row r="1" spans="1:8" x14ac:dyDescent="0.2">
      <c r="C1" t="s">
        <v>49</v>
      </c>
      <c r="D1" t="s">
        <v>49</v>
      </c>
      <c r="E1" t="s">
        <v>49</v>
      </c>
      <c r="F1" t="s">
        <v>49</v>
      </c>
      <c r="G1" t="s">
        <v>49</v>
      </c>
      <c r="H1" t="s">
        <v>49</v>
      </c>
    </row>
    <row r="2" spans="1:8" x14ac:dyDescent="0.2">
      <c r="A2" t="s">
        <v>0</v>
      </c>
    </row>
    <row r="3" spans="1:8" x14ac:dyDescent="0.2">
      <c r="A3" t="s">
        <v>0</v>
      </c>
    </row>
    <row r="8" spans="1:8" x14ac:dyDescent="0.2">
      <c r="A8" t="s">
        <v>4</v>
      </c>
    </row>
    <row r="11" spans="1:8" x14ac:dyDescent="0.2">
      <c r="A11" t="s">
        <v>4</v>
      </c>
    </row>
    <row r="12" spans="1:8" x14ac:dyDescent="0.2">
      <c r="D12" s="11"/>
      <c r="F12" s="11"/>
    </row>
    <row r="13" spans="1:8" x14ac:dyDescent="0.2">
      <c r="D13" s="11"/>
      <c r="F13" s="11"/>
    </row>
    <row r="14" spans="1:8" x14ac:dyDescent="0.2">
      <c r="D14" s="11"/>
      <c r="F14" s="11"/>
    </row>
    <row r="15" spans="1:8" x14ac:dyDescent="0.2">
      <c r="D15" s="11"/>
      <c r="F15" s="11"/>
    </row>
    <row r="16" spans="1:8" x14ac:dyDescent="0.2">
      <c r="D16" s="11"/>
      <c r="F16" s="11"/>
    </row>
    <row r="18" spans="1:1" x14ac:dyDescent="0.2">
      <c r="A18" t="s">
        <v>4</v>
      </c>
    </row>
    <row r="20" spans="1:1" x14ac:dyDescent="0.2">
      <c r="A20" t="s">
        <v>4</v>
      </c>
    </row>
    <row r="21" spans="1:1" s="4" customFormat="1" x14ac:dyDescent="0.2"/>
    <row r="22" spans="1:1" x14ac:dyDescent="0.2">
      <c r="A2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ED529B88-7B9F-4EF9-A866-785AF82EA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2022-10-14T14:07:31Z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