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gilapaziraei/Desktop/"/>
    </mc:Choice>
  </mc:AlternateContent>
  <xr:revisionPtr revIDLastSave="0" documentId="13_ncr:1_{3C6FB84F-F22A-C447-A4DC-DF77C2473554}" xr6:coauthVersionLast="47" xr6:coauthVersionMax="47" xr10:uidLastSave="{00000000-0000-0000-0000-000000000000}"/>
  <bookViews>
    <workbookView xWindow="14840" yWindow="-21100" windowWidth="19200" windowHeight="21100" activeTab="2" xr2:uid="{61EDCB84-EAA6-4B2B-A42B-BA8A1F056A35}"/>
  </bookViews>
  <sheets>
    <sheet name="SV" sheetId="1" r:id="rId1"/>
    <sheet name="EN" sheetId="2" r:id="rId2"/>
    <sheet name="Forma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4" i="1" l="1"/>
  <c r="C18" i="1"/>
  <c r="C26" i="1"/>
  <c r="C11" i="1" l="1"/>
  <c r="C6" i="1"/>
  <c r="E15" i="1"/>
  <c r="E13" i="1"/>
  <c r="C13" i="1" s="1"/>
  <c r="E11" i="1"/>
  <c r="E6" i="1"/>
  <c r="F6" i="1"/>
  <c r="C31" i="1"/>
  <c r="C30" i="1"/>
  <c r="C19" i="1"/>
  <c r="C14" i="1"/>
  <c r="C15" i="1" s="1"/>
  <c r="C12" i="1"/>
  <c r="C10" i="1"/>
  <c r="C9" i="1"/>
  <c r="C8" i="1"/>
  <c r="C7" i="1"/>
  <c r="C5" i="1"/>
  <c r="C4" i="1"/>
  <c r="G5" i="1" l="1"/>
  <c r="G4" i="1"/>
  <c r="G31" i="1"/>
  <c r="G30" i="1"/>
  <c r="G29" i="1"/>
  <c r="G26" i="1"/>
  <c r="G19" i="1"/>
  <c r="G18" i="1"/>
  <c r="G11" i="1"/>
  <c r="G12" i="1"/>
  <c r="G13" i="1"/>
  <c r="G14" i="1"/>
  <c r="G15" i="1"/>
  <c r="G6" i="1"/>
  <c r="G8" i="1"/>
  <c r="G9" i="1"/>
  <c r="G10" i="1"/>
  <c r="G7" i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<sst xmlns="http://schemas.openxmlformats.org/spreadsheetml/2006/main" count="97" uniqueCount="68">
  <si>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</si>
  <si>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</si>
  <si>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</si>
  <si>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</si>
  <si>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</si>
  <si>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</si>
  <si>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</si>
  <si>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</si>
  <si>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</si>
  <si>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</si>
  <si>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</si>
  <si>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</si>
  <si>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</si>
  <si>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</si>
  <si>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</si>
  <si>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</si>
  <si>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</si>
  <si>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</si>
  <si>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</si>
  <si>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</si>
  <si>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</si>
  <si>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</si>
  <si>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</si>
  <si>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</si>
  <si>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</si>
  <si>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</si>
  <si>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</si>
  <si>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</si>
  <si>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</si>
  <si>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</si>
  <si>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</si>
  <si>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</si>
  <si>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</si>
  <si>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</si>
  <si>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</si>
  <si>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</si>
  <si>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</si>
  <si>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</si>
  <si>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</si>
  <si>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</si>
  <si>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</si>
  <si>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</si>
  <si>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</si>
  <si>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</si>
  <si>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</si>
  <si>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</si>
  <si>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</si>
  <si>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</si>
  <si>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</si>
  <si>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</si>
  <si>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</si>
  <si>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</si>
  <si>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</si>
  <si>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</si>
  <si>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</si>
  <si>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</si>
  <si>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</si>
  <si>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</si>
  <si>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</si>
  <si>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22</t>
  </si>
  <si>
    <t>31 Dec 22</t>
  </si>
  <si>
    <t>30 Sep 23</t>
  </si>
  <si>
    <t>30 Sep 22</t>
  </si>
  <si>
    <t>9 months ending</t>
  </si>
  <si>
    <t>30 sep 23</t>
  </si>
  <si>
    <t>30 sep 22</t>
  </si>
  <si>
    <t>9 månader t.o.m.</t>
  </si>
  <si>
    <t>width=9.5%;decimals=0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</si>
</sst>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9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i/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sheetPr>
    <pageSetUpPr fitToPage="1"/>
  </sheetPr>
  <dimension ref="B2:H31"/>
  <sheetViews>
    <sheetView topLeftCell="B1" zoomScale="82" zoomScaleNormal="82" workbookViewId="0">
      <selection activeCell="B29" sqref="B29"/>
    </sheetView>
  </sheetViews>
  <sheetFormatPr baseColWidth="10" defaultColWidth="8.83203125" defaultRowHeight="14" x14ac:dyDescent="0.2"/>
  <cols>
    <col min="2" max="2" width="51.6640625" customWidth="1"/>
  </cols>
  <sheetData>
    <row r="2" spans="2:8" x14ac:dyDescent="0.2">
      <c r="B2" t="s">
        <v>3</v>
      </c>
      <c r="C2" s="18" t="s">
        <v>1</v>
      </c>
      <c r="D2" s="18"/>
      <c r="E2" s="18" t="s">
        <v>66</v>
      </c>
      <c r="F2" s="18"/>
      <c r="G2" s="18" t="s">
        <v>2</v>
      </c>
      <c r="H2" s="18"/>
    </row>
    <row r="3" spans="2:8" x14ac:dyDescent="0.2">
      <c r="B3" s="3" t="s">
        <v>4</v>
      </c>
      <c r="C3" s="17" t="s">
        <v>64</v>
      </c>
      <c r="D3" s="17" t="s">
        <v>65</v>
      </c>
      <c r="E3" s="17" t="s">
        <v>64</v>
      </c>
      <c r="F3" s="17" t="s">
        <v>65</v>
      </c>
      <c r="G3" s="17" t="s">
        <v>64</v>
      </c>
      <c r="H3" s="17" t="s">
        <v>59</v>
      </c>
    </row>
    <row r="4" spans="2:8" x14ac:dyDescent="0.2">
      <c r="B4" t="s">
        <v>5</v>
      </c>
      <c r="C4" s="11">
        <f>E4-4822</f>
        <v>2319</v>
      </c>
      <c r="D4" s="8">
        <v>2100</v>
      </c>
      <c r="E4" s="11">
        <v>7141</v>
      </c>
      <c r="F4" s="8">
        <v>6758</v>
      </c>
      <c r="G4" s="11">
        <f>H4+E4-F4</f>
        <v>9467</v>
      </c>
      <c r="H4" s="8">
        <v>9084</v>
      </c>
    </row>
    <row r="5" spans="2:8" x14ac:dyDescent="0.2">
      <c r="B5" t="s">
        <v>6</v>
      </c>
      <c r="C5" s="11">
        <f>E5+3001</f>
        <v>-1460</v>
      </c>
      <c r="D5" s="8">
        <v>-1349</v>
      </c>
      <c r="E5" s="11">
        <v>-4461</v>
      </c>
      <c r="F5" s="8">
        <v>-4195</v>
      </c>
      <c r="G5" s="11">
        <f>H5+E5-F5</f>
        <v>-5923</v>
      </c>
      <c r="H5" s="8">
        <v>-5657</v>
      </c>
    </row>
    <row r="6" spans="2:8" x14ac:dyDescent="0.2">
      <c r="B6" t="s">
        <v>7</v>
      </c>
      <c r="C6" s="11">
        <f>SUM(C4:C5)</f>
        <v>859</v>
      </c>
      <c r="D6" s="8">
        <v>751</v>
      </c>
      <c r="E6" s="11">
        <f>SUM(E4:E5)</f>
        <v>2680</v>
      </c>
      <c r="F6" s="8">
        <f>SUM(F4:F5)</f>
        <v>2563</v>
      </c>
      <c r="G6" s="11">
        <f>H6+E6-F6</f>
        <v>3544</v>
      </c>
      <c r="H6" s="8">
        <v>3427</v>
      </c>
    </row>
    <row r="7" spans="2:8" x14ac:dyDescent="0.2">
      <c r="B7" t="s">
        <v>9</v>
      </c>
      <c r="C7" s="11">
        <f>E7+1211</f>
        <v>-594</v>
      </c>
      <c r="D7" s="8">
        <v>-510</v>
      </c>
      <c r="E7" s="11">
        <v>-1805</v>
      </c>
      <c r="F7" s="8">
        <v>-1544</v>
      </c>
      <c r="G7" s="11">
        <f>H7+E7-F7</f>
        <v>-2386</v>
      </c>
      <c r="H7" s="8">
        <v>-2125</v>
      </c>
    </row>
    <row r="8" spans="2:8" x14ac:dyDescent="0.2">
      <c r="B8" t="s">
        <v>10</v>
      </c>
      <c r="C8" s="11">
        <f>E8+286</f>
        <v>-137</v>
      </c>
      <c r="D8" s="8">
        <v>-131</v>
      </c>
      <c r="E8" s="11">
        <v>-423</v>
      </c>
      <c r="F8" s="8">
        <v>-403</v>
      </c>
      <c r="G8" s="11">
        <f t="shared" ref="G8:G15" si="0">H8+E8-F8</f>
        <v>-562</v>
      </c>
      <c r="H8" s="8">
        <v>-542</v>
      </c>
    </row>
    <row r="9" spans="2:8" x14ac:dyDescent="0.2">
      <c r="B9" t="s">
        <v>11</v>
      </c>
      <c r="C9" s="11">
        <f>E9+49</f>
        <v>-21</v>
      </c>
      <c r="D9" s="8">
        <v>-18</v>
      </c>
      <c r="E9" s="11">
        <v>-70</v>
      </c>
      <c r="F9" s="8">
        <v>-57</v>
      </c>
      <c r="G9" s="11">
        <f t="shared" si="0"/>
        <v>-94</v>
      </c>
      <c r="H9" s="8">
        <v>-81</v>
      </c>
    </row>
    <row r="10" spans="2:8" x14ac:dyDescent="0.2">
      <c r="B10" t="s">
        <v>12</v>
      </c>
      <c r="C10" s="11">
        <f>E10-119</f>
        <v>25</v>
      </c>
      <c r="D10" s="8">
        <v>91</v>
      </c>
      <c r="E10" s="11">
        <v>144</v>
      </c>
      <c r="F10" s="8">
        <v>100</v>
      </c>
      <c r="G10" s="11">
        <f t="shared" si="0"/>
        <v>173</v>
      </c>
      <c r="H10" s="8">
        <v>129</v>
      </c>
    </row>
    <row r="11" spans="2:8" x14ac:dyDescent="0.2">
      <c r="B11" t="s">
        <v>13</v>
      </c>
      <c r="C11" s="11">
        <f>SUM(C6:C10)</f>
        <v>132</v>
      </c>
      <c r="D11" s="8">
        <v>183</v>
      </c>
      <c r="E11" s="11">
        <f>SUM(E6:E10)</f>
        <v>526</v>
      </c>
      <c r="F11" s="8">
        <v>659</v>
      </c>
      <c r="G11" s="11">
        <f t="shared" si="0"/>
        <v>675</v>
      </c>
      <c r="H11" s="8">
        <v>808</v>
      </c>
    </row>
    <row r="12" spans="2:8" x14ac:dyDescent="0.2">
      <c r="B12" t="s">
        <v>14</v>
      </c>
      <c r="C12" s="11">
        <f>E12+118</f>
        <v>-71</v>
      </c>
      <c r="D12" s="8">
        <v>-41</v>
      </c>
      <c r="E12" s="11">
        <v>-189</v>
      </c>
      <c r="F12" s="8">
        <v>-134</v>
      </c>
      <c r="G12" s="11">
        <f t="shared" si="0"/>
        <v>-261</v>
      </c>
      <c r="H12" s="8">
        <v>-206</v>
      </c>
    </row>
    <row r="13" spans="2:8" x14ac:dyDescent="0.2">
      <c r="B13" t="s">
        <v>15</v>
      </c>
      <c r="C13" s="11">
        <f>E13-276</f>
        <v>61</v>
      </c>
      <c r="D13" s="8">
        <v>142</v>
      </c>
      <c r="E13" s="11">
        <f>SUM(E11:E12)</f>
        <v>337</v>
      </c>
      <c r="F13" s="8">
        <v>525</v>
      </c>
      <c r="G13" s="11">
        <f t="shared" si="0"/>
        <v>414</v>
      </c>
      <c r="H13" s="8">
        <v>602</v>
      </c>
    </row>
    <row r="14" spans="2:8" x14ac:dyDescent="0.2">
      <c r="B14" t="s">
        <v>16</v>
      </c>
      <c r="C14" s="11">
        <f>E14+69</f>
        <v>-35</v>
      </c>
      <c r="D14" s="8">
        <v>-22</v>
      </c>
      <c r="E14" s="11">
        <f>-83-21</f>
        <v>-104</v>
      </c>
      <c r="F14" s="8">
        <v>-104</v>
      </c>
      <c r="G14" s="11">
        <f t="shared" si="0"/>
        <v>-119</v>
      </c>
      <c r="H14" s="8">
        <v>-119</v>
      </c>
    </row>
    <row r="15" spans="2:8" x14ac:dyDescent="0.2">
      <c r="B15" t="s">
        <v>17</v>
      </c>
      <c r="C15" s="11">
        <f>SUM(C13:C14)</f>
        <v>26</v>
      </c>
      <c r="D15" s="8">
        <v>120</v>
      </c>
      <c r="E15" s="11">
        <f>SUM(E13:E14)</f>
        <v>233</v>
      </c>
      <c r="F15" s="8">
        <v>421</v>
      </c>
      <c r="G15" s="11">
        <f t="shared" si="0"/>
        <v>295</v>
      </c>
      <c r="H15" s="8">
        <v>483</v>
      </c>
    </row>
    <row r="16" spans="2:8" x14ac:dyDescent="0.2">
      <c r="C16" s="2"/>
      <c r="D16" s="8"/>
      <c r="E16" s="11"/>
      <c r="F16" s="8"/>
      <c r="G16" s="11"/>
      <c r="H16" s="8"/>
    </row>
    <row r="17" spans="2:8" x14ac:dyDescent="0.2">
      <c r="B17" s="4" t="s">
        <v>18</v>
      </c>
      <c r="C17" s="14"/>
      <c r="D17" s="15"/>
      <c r="E17" s="16"/>
      <c r="F17" s="15"/>
      <c r="G17" s="16"/>
      <c r="H17" s="15"/>
    </row>
    <row r="18" spans="2:8" x14ac:dyDescent="0.2">
      <c r="B18" s="4" t="s">
        <v>19</v>
      </c>
      <c r="C18" s="16">
        <f>E18-206</f>
        <v>25</v>
      </c>
      <c r="D18" s="15">
        <v>120</v>
      </c>
      <c r="E18" s="11">
        <f>252-21</f>
        <v>231</v>
      </c>
      <c r="F18" s="15">
        <v>419</v>
      </c>
      <c r="G18" s="11">
        <f t="shared" ref="G18:G19" si="1">H18+E18-F18</f>
        <v>292</v>
      </c>
      <c r="H18" s="15">
        <v>480</v>
      </c>
    </row>
    <row r="19" spans="2:8" x14ac:dyDescent="0.2">
      <c r="B19" s="4" t="s">
        <v>20</v>
      </c>
      <c r="C19" s="16">
        <f>E19-1</f>
        <v>1</v>
      </c>
      <c r="D19" s="15">
        <v>0</v>
      </c>
      <c r="E19" s="11">
        <v>2</v>
      </c>
      <c r="F19" s="15">
        <v>2</v>
      </c>
      <c r="G19" s="11">
        <f t="shared" si="1"/>
        <v>3</v>
      </c>
      <c r="H19" s="15">
        <v>3</v>
      </c>
    </row>
    <row r="20" spans="2:8" x14ac:dyDescent="0.2">
      <c r="B20" s="3"/>
      <c r="C20" s="5"/>
      <c r="D20" s="9"/>
      <c r="E20" s="5"/>
      <c r="F20" s="9"/>
      <c r="G20" s="5"/>
      <c r="H20" s="9"/>
    </row>
    <row r="21" spans="2:8" x14ac:dyDescent="0.2">
      <c r="B21" s="6" t="s">
        <v>21</v>
      </c>
      <c r="C21" s="13">
        <v>0.2</v>
      </c>
      <c r="D21" s="10">
        <v>0.99</v>
      </c>
      <c r="E21" s="13">
        <v>1.9</v>
      </c>
      <c r="F21" s="10">
        <v>3.46</v>
      </c>
      <c r="G21" s="13">
        <v>2.4</v>
      </c>
      <c r="H21" s="10">
        <v>3.96</v>
      </c>
    </row>
    <row r="22" spans="2:8" x14ac:dyDescent="0.2">
      <c r="B22" s="6" t="s">
        <v>22</v>
      </c>
      <c r="C22" s="13">
        <v>0.2</v>
      </c>
      <c r="D22" s="10">
        <v>0.98</v>
      </c>
      <c r="E22" s="13">
        <v>1.9</v>
      </c>
      <c r="F22" s="10">
        <v>3.45</v>
      </c>
      <c r="G22" s="13">
        <v>2.4</v>
      </c>
      <c r="H22" s="10">
        <v>3.95</v>
      </c>
    </row>
    <row r="23" spans="2:8" x14ac:dyDescent="0.2">
      <c r="B23" s="6" t="s">
        <v>23</v>
      </c>
      <c r="C23" s="11">
        <v>121857</v>
      </c>
      <c r="D23" s="8">
        <v>121794</v>
      </c>
      <c r="E23" s="11">
        <v>121856</v>
      </c>
      <c r="F23" s="8">
        <v>121786</v>
      </c>
      <c r="G23" s="11">
        <v>121846</v>
      </c>
      <c r="H23" s="8">
        <v>121779</v>
      </c>
    </row>
    <row r="24" spans="2:8" x14ac:dyDescent="0.2">
      <c r="B24" s="7" t="s">
        <v>58</v>
      </c>
      <c r="C24" s="12">
        <v>121857</v>
      </c>
      <c r="D24" s="9">
        <v>121812</v>
      </c>
      <c r="E24" s="12">
        <v>121857</v>
      </c>
      <c r="F24" s="9">
        <v>121812</v>
      </c>
      <c r="G24" s="12">
        <v>121857</v>
      </c>
      <c r="H24" s="9">
        <v>121836</v>
      </c>
    </row>
    <row r="25" spans="2:8" x14ac:dyDescent="0.2">
      <c r="C25" s="2"/>
      <c r="D25" s="8"/>
      <c r="E25" s="2"/>
      <c r="F25" s="8"/>
      <c r="G25" s="2"/>
      <c r="H25" s="8"/>
    </row>
    <row r="26" spans="2:8" x14ac:dyDescent="0.2">
      <c r="B26" t="s">
        <v>24</v>
      </c>
      <c r="C26" s="11">
        <f>E26-613</f>
        <v>244</v>
      </c>
      <c r="D26" s="8">
        <v>288</v>
      </c>
      <c r="E26" s="11">
        <v>857</v>
      </c>
      <c r="F26" s="8">
        <v>963</v>
      </c>
      <c r="G26" s="11">
        <f t="shared" ref="G26" si="2">H26+E26-F26</f>
        <v>1115</v>
      </c>
      <c r="H26" s="8">
        <v>1221</v>
      </c>
    </row>
    <row r="27" spans="2:8" x14ac:dyDescent="0.2">
      <c r="C27" s="2"/>
      <c r="D27" s="8"/>
      <c r="E27" s="2"/>
      <c r="F27" s="8"/>
      <c r="G27" s="2"/>
      <c r="H27" s="8"/>
    </row>
    <row r="28" spans="2:8" x14ac:dyDescent="0.2">
      <c r="B28" t="s">
        <v>25</v>
      </c>
      <c r="C28" s="2"/>
      <c r="D28" s="8"/>
      <c r="E28" s="2"/>
      <c r="F28" s="8"/>
      <c r="G28" s="2"/>
      <c r="H28" s="8"/>
    </row>
    <row r="29" spans="2:8" x14ac:dyDescent="0.2">
      <c r="B29" s="1" t="s">
        <v>55</v>
      </c>
      <c r="C29" s="11">
        <v>-88</v>
      </c>
      <c r="D29" s="8">
        <v>-76</v>
      </c>
      <c r="E29" s="11">
        <v>-255</v>
      </c>
      <c r="F29" s="8">
        <v>-225</v>
      </c>
      <c r="G29" s="11">
        <f t="shared" ref="G29:G31" si="3">H29+E29-F29</f>
        <v>-339</v>
      </c>
      <c r="H29" s="8">
        <v>-309</v>
      </c>
    </row>
    <row r="30" spans="2:8" x14ac:dyDescent="0.2">
      <c r="B30" s="1" t="s">
        <v>56</v>
      </c>
      <c r="C30" s="11">
        <f>E30+199</f>
        <v>-103</v>
      </c>
      <c r="D30" s="8">
        <v>-96</v>
      </c>
      <c r="E30" s="11">
        <v>-302</v>
      </c>
      <c r="F30" s="8">
        <v>-278</v>
      </c>
      <c r="G30" s="11">
        <f t="shared" si="3"/>
        <v>-399</v>
      </c>
      <c r="H30" s="8">
        <v>-375</v>
      </c>
    </row>
    <row r="31" spans="2:8" x14ac:dyDescent="0.2">
      <c r="B31" s="1" t="s">
        <v>57</v>
      </c>
      <c r="C31" s="11">
        <f>E31+20</f>
        <v>-9</v>
      </c>
      <c r="D31" s="8">
        <v>-9</v>
      </c>
      <c r="E31" s="11">
        <v>-29</v>
      </c>
      <c r="F31" s="8">
        <v>-26</v>
      </c>
      <c r="G31" s="11">
        <f t="shared" si="3"/>
        <v>-41</v>
      </c>
      <c r="H31" s="8">
        <v>-38</v>
      </c>
    </row>
  </sheetData>
  <mergeCells count="3">
    <mergeCell ref="C2:D2"/>
    <mergeCell ref="G2:H2"/>
    <mergeCell ref="E2:F2"/>
  </mergeCells>
  <pageMargins left="0.11811023622047245" right="0.11811023622047245" top="0.15748031496062992" bottom="0.19685039370078741" header="0.31496062992125984" footer="0.31496062992125984"/>
  <pageSetup paperSize="9" orientation="landscape" r:id="rId1"/>
  <ignoredErrors>
    <ignoredError sqref="C3: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31"/>
  <sheetViews>
    <sheetView workbookViewId="0">
      <selection activeCell="G4" sqref="G4"/>
    </sheetView>
  </sheetViews>
  <sheetFormatPr baseColWidth="10" defaultColWidth="8.83203125" defaultRowHeight="14" x14ac:dyDescent="0.2"/>
  <cols>
    <col min="2" max="2" width="42.1640625" bestFit="1" customWidth="1"/>
    <col min="3" max="3" width="8.83203125" customWidth="1"/>
    <col min="4" max="4" width="9.1640625" bestFit="1" customWidth="1"/>
    <col min="5" max="5" width="8.83203125" customWidth="1"/>
    <col min="6" max="8" width="9.1640625" bestFit="1" customWidth="1"/>
  </cols>
  <sheetData>
    <row r="2" spans="2:8" x14ac:dyDescent="0.2">
      <c r="B2" t="s">
        <v>28</v>
      </c>
      <c r="C2" s="18" t="s">
        <v>29</v>
      </c>
      <c r="D2" s="18"/>
      <c r="E2" s="18" t="s">
        <v>63</v>
      </c>
      <c r="F2" s="18"/>
      <c r="G2" s="18" t="s">
        <v>30</v>
      </c>
      <c r="H2" s="18"/>
    </row>
    <row r="3" spans="2:8" x14ac:dyDescent="0.2">
      <c r="B3" s="3" t="s">
        <v>31</v>
      </c>
      <c r="C3" s="17" t="s">
        <v>61</v>
      </c>
      <c r="D3" s="17" t="s">
        <v>62</v>
      </c>
      <c r="E3" s="17" t="s">
        <v>61</v>
      </c>
      <c r="F3" s="17" t="s">
        <v>62</v>
      </c>
      <c r="G3" s="17" t="s">
        <v>61</v>
      </c>
      <c r="H3" s="17" t="s">
        <v>60</v>
      </c>
    </row>
    <row r="4" spans="2:8" x14ac:dyDescent="0.2">
      <c r="B4" t="s">
        <v>32</v>
      </c>
    </row>
    <row r="5" spans="2:8" x14ac:dyDescent="0.2">
      <c r="B5" t="s">
        <v>33</v>
      </c>
    </row>
    <row r="6" spans="2:8" x14ac:dyDescent="0.2">
      <c r="B6" t="s">
        <v>34</v>
      </c>
    </row>
    <row r="7" spans="2:8" x14ac:dyDescent="0.2">
      <c r="B7" t="s">
        <v>35</v>
      </c>
    </row>
    <row r="8" spans="2:8" x14ac:dyDescent="0.2">
      <c r="B8" t="s">
        <v>36</v>
      </c>
    </row>
    <row r="9" spans="2:8" x14ac:dyDescent="0.2">
      <c r="B9" t="s">
        <v>37</v>
      </c>
    </row>
    <row r="10" spans="2:8" x14ac:dyDescent="0.2">
      <c r="B10" t="s">
        <v>38</v>
      </c>
    </row>
    <row r="11" spans="2:8" x14ac:dyDescent="0.2">
      <c r="B11" t="s">
        <v>39</v>
      </c>
    </row>
    <row r="12" spans="2:8" x14ac:dyDescent="0.2">
      <c r="B12" t="s">
        <v>40</v>
      </c>
    </row>
    <row r="13" spans="2:8" x14ac:dyDescent="0.2">
      <c r="B13" t="s">
        <v>41</v>
      </c>
    </row>
    <row r="14" spans="2:8" x14ac:dyDescent="0.2">
      <c r="B14" t="s">
        <v>42</v>
      </c>
    </row>
    <row r="15" spans="2:8" x14ac:dyDescent="0.2">
      <c r="B15" t="s">
        <v>43</v>
      </c>
    </row>
    <row r="17" spans="2:8" x14ac:dyDescent="0.2">
      <c r="B17" s="4" t="s">
        <v>44</v>
      </c>
      <c r="C17" s="4"/>
      <c r="D17" s="4"/>
      <c r="E17" s="4"/>
      <c r="F17" s="4"/>
      <c r="G17" s="4"/>
      <c r="H17" s="4"/>
    </row>
    <row r="18" spans="2:8" x14ac:dyDescent="0.2">
      <c r="B18" s="4" t="s">
        <v>45</v>
      </c>
      <c r="C18" s="4"/>
      <c r="D18" s="4"/>
      <c r="E18" s="4"/>
      <c r="F18" s="4"/>
      <c r="G18" s="4"/>
      <c r="H18" s="4"/>
    </row>
    <row r="19" spans="2:8" x14ac:dyDescent="0.2">
      <c r="B19" s="4" t="s">
        <v>46</v>
      </c>
      <c r="C19" s="4"/>
      <c r="D19" s="4"/>
      <c r="E19" s="4"/>
      <c r="F19" s="4"/>
      <c r="G19" s="4"/>
      <c r="H19" s="4"/>
    </row>
    <row r="20" spans="2:8" x14ac:dyDescent="0.2">
      <c r="B20" s="3"/>
      <c r="C20" s="3"/>
      <c r="D20" s="3"/>
      <c r="E20" s="3"/>
      <c r="F20" s="3"/>
      <c r="G20" s="3"/>
      <c r="H20" s="3"/>
    </row>
    <row r="21" spans="2:8" x14ac:dyDescent="0.2">
      <c r="B21" t="s">
        <v>47</v>
      </c>
    </row>
    <row r="22" spans="2:8" x14ac:dyDescent="0.2">
      <c r="B22" t="s">
        <v>48</v>
      </c>
    </row>
    <row r="23" spans="2:8" x14ac:dyDescent="0.2">
      <c r="B23" t="s">
        <v>49</v>
      </c>
    </row>
    <row r="24" spans="2:8" x14ac:dyDescent="0.2">
      <c r="B24" s="3" t="s">
        <v>50</v>
      </c>
      <c r="C24" s="3"/>
      <c r="D24" s="3"/>
      <c r="E24" s="3"/>
      <c r="F24" s="3"/>
      <c r="G24" s="3"/>
      <c r="H24" s="3"/>
    </row>
    <row r="26" spans="2:8" x14ac:dyDescent="0.2">
      <c r="B26" t="s">
        <v>24</v>
      </c>
    </row>
    <row r="28" spans="2:8" x14ac:dyDescent="0.2">
      <c r="B28" t="s">
        <v>51</v>
      </c>
    </row>
    <row r="29" spans="2:8" x14ac:dyDescent="0.2">
      <c r="B29" t="s">
        <v>52</v>
      </c>
    </row>
    <row r="30" spans="2:8" x14ac:dyDescent="0.2">
      <c r="B30" t="s">
        <v>53</v>
      </c>
    </row>
    <row r="31" spans="2:8" x14ac:dyDescent="0.2">
      <c r="B31" t="s">
        <v>54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tabSelected="1" workbookViewId="0">
      <selection activeCell="C1" sqref="C1"/>
    </sheetView>
  </sheetViews>
  <sheetFormatPr baseColWidth="10" defaultColWidth="8.83203125" defaultRowHeight="14" x14ac:dyDescent="0.2"/>
  <cols>
    <col min="9" max="9" width="8.83203125" customWidth="1"/>
  </cols>
  <sheetData>
    <row r="1" spans="1:8" x14ac:dyDescent="0.2">
      <c r="C1" t="s">
        <v>67</v>
      </c>
      <c r="D1" t="s">
        <v>67</v>
      </c>
      <c r="E1" t="s">
        <v>67</v>
      </c>
      <c r="F1" t="s">
        <v>67</v>
      </c>
      <c r="G1" t="s">
        <v>67</v>
      </c>
      <c r="H1" t="s">
        <v>67</v>
      </c>
    </row>
    <row r="2" spans="1:8" x14ac:dyDescent="0.2">
      <c r="A2" t="s">
        <v>0</v>
      </c>
    </row>
    <row r="3" spans="1:8" x14ac:dyDescent="0.2">
      <c r="A3" t="s">
        <v>0</v>
      </c>
    </row>
    <row r="6" spans="1:8" x14ac:dyDescent="0.2">
      <c r="A6" t="s">
        <v>8</v>
      </c>
    </row>
    <row r="11" spans="1:8" x14ac:dyDescent="0.2">
      <c r="A11" t="s">
        <v>8</v>
      </c>
    </row>
    <row r="13" spans="1:8" x14ac:dyDescent="0.2">
      <c r="A13" t="s">
        <v>8</v>
      </c>
    </row>
    <row r="15" spans="1:8" x14ac:dyDescent="0.2">
      <c r="A15" t="s">
        <v>8</v>
      </c>
    </row>
    <row r="21" spans="1:8" x14ac:dyDescent="0.2"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8" x14ac:dyDescent="0.2"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9" spans="1:8" x14ac:dyDescent="0.2">
      <c r="A29" t="s">
        <v>26</v>
      </c>
    </row>
    <row r="30" spans="1:8" x14ac:dyDescent="0.2">
      <c r="A30" t="s">
        <v>26</v>
      </c>
    </row>
    <row r="31" spans="1:8" x14ac:dyDescent="0.2">
      <c r="A31" t="s">
        <v>26</v>
      </c>
    </row>
  </sheetData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0F010-649A-45D5-8EEC-4D15F55D1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Gila Paziraei</cp:lastModifiedBy>
  <cp:lastPrinted>2023-07-09T11:49:48Z</cp:lastPrinted>
  <dcterms:created xsi:type="dcterms:W3CDTF">2020-05-07T10:06:29Z</dcterms:created>
  <dcterms:modified xsi:type="dcterms:W3CDTF">2023-10-25T13:41:17Z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