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"/>
    </mc:Choice>
  </mc:AlternateContent>
  <xr:revisionPtr revIDLastSave="709" documentId="8_{92D43FBA-8817-4395-8EAC-AA529DB8BDE6}" xr6:coauthVersionLast="47" xr6:coauthVersionMax="47" xr10:uidLastSave="{E984BB79-DAB7-4DD5-9610-66F778095B13}"/>
  <bookViews>
    <workbookView xWindow="-120" yWindow="-120" windowWidth="38640" windowHeight="21120" activeTab="1" xr2:uid="{E604C150-5D0D-467A-A653-0D5D8994A416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3" l="1"/>
  <c r="C71" i="3"/>
  <c r="D59" i="1"/>
  <c r="D71" i="1" s="1"/>
  <c r="C209" i="1"/>
  <c r="D195" i="1"/>
  <c r="C190" i="1"/>
  <c r="C192" i="1"/>
  <c r="C189" i="1"/>
  <c r="C171" i="1"/>
  <c r="C220" i="1" s="1"/>
  <c r="C170" i="1"/>
  <c r="C164" i="1"/>
  <c r="C128" i="1"/>
  <c r="C191" i="1" s="1"/>
  <c r="C52" i="1"/>
  <c r="C59" i="1" s="1"/>
  <c r="C71" i="1" s="1"/>
  <c r="D39" i="1"/>
  <c r="C43" i="1" l="1"/>
  <c r="C150" i="1" l="1"/>
  <c r="C195" i="1"/>
  <c r="C118" i="1"/>
  <c r="C130" i="1" l="1"/>
  <c r="C193" i="1" s="1"/>
  <c r="C27" i="1"/>
  <c r="C134" i="1" l="1"/>
  <c r="C141" i="1" s="1"/>
</calcChain>
</file>

<file path=xl/sharedStrings.xml><?xml version="1.0" encoding="utf-8"?>
<sst xmlns="http://schemas.openxmlformats.org/spreadsheetml/2006/main" count="489" uniqueCount="293">
  <si>
    <t>Årets resultat enligt resultaträkningen</t>
  </si>
  <si>
    <t xml:space="preserve">Eget kapital årsgenomsnitt </t>
  </si>
  <si>
    <t xml:space="preserve">Avkastning på rörelsekapital (R/RK) </t>
  </si>
  <si>
    <t>EBITA i förhållande till genomsnittligt rörelsekapital.</t>
  </si>
  <si>
    <t>Rörelseresultat före immateriella avskrivningar, EBITA, R</t>
  </si>
  <si>
    <t>Rörelsekapital genomsnittligt (RK)</t>
  </si>
  <si>
    <t>R/RK</t>
  </si>
  <si>
    <t>Avkastning på sysselsatt kapital</t>
  </si>
  <si>
    <t>Resultat före skatt enligt resultaträkningen</t>
  </si>
  <si>
    <t>Räntekostnader enligt not 12 (+)</t>
  </si>
  <si>
    <t>Valutakursförändringar netto enligt not 12</t>
  </si>
  <si>
    <t>Resultat efter finansnetto plus räntekostnader</t>
  </si>
  <si>
    <t xml:space="preserve">Sysselsatt kapital årsgenomsnitt </t>
  </si>
  <si>
    <t xml:space="preserve">EBITDA </t>
  </si>
  <si>
    <t>Rörelseresultat före avskrivningar.</t>
  </si>
  <si>
    <t>Rörelseresultat enligt resultaträkningen</t>
  </si>
  <si>
    <t>Avskrivningar materiella anläggningstillgångar enligt not 16 (+)</t>
  </si>
  <si>
    <t>Avskrivningar immateriella anläggningstillgångar enligt not 15 (+)</t>
  </si>
  <si>
    <t>Rörelseresultat före avskrivningar, EBITDA</t>
  </si>
  <si>
    <t>Rörelseresultat före immateriella avskrivningar, EBITA</t>
  </si>
  <si>
    <t>EBITA i procent av nettoomsättningen.</t>
  </si>
  <si>
    <t>Nettoomsättning enligt resultaträkningen</t>
  </si>
  <si>
    <t>Eget kapital per aktie</t>
  </si>
  <si>
    <t xml:space="preserve">Aktieägarnas andel av eget kapital dividerat med antal utestående aktier på balansdagen. </t>
  </si>
  <si>
    <t>Aktieägarnas andel av eget kapital enligt balansräkningen</t>
  </si>
  <si>
    <t>Antal utestående aktier på balansdagen, ’000</t>
  </si>
  <si>
    <t>Kassaflöde per aktie</t>
  </si>
  <si>
    <t xml:space="preserve">Kassaflöde från den löpande verksamheten dividerat med genomsnittligt antal aktier. </t>
  </si>
  <si>
    <t>Kassaflöde från den löpande verksamheten</t>
  </si>
  <si>
    <t>Genomsnittligt antal aktier</t>
  </si>
  <si>
    <t xml:space="preserve">Nettoskuldsättningsgrad </t>
  </si>
  <si>
    <t xml:space="preserve">Räntebärande nettoskuld i förhållande till eget kapital. </t>
  </si>
  <si>
    <t>Räntebärande nettoskuld</t>
  </si>
  <si>
    <t>Eget kapital enligt balansräkningen</t>
  </si>
  <si>
    <t>Nettoskuldsättningsgrad</t>
  </si>
  <si>
    <t>Resultat per aktie</t>
  </si>
  <si>
    <t>Aktieägarnas andel av årets resultat i relation till genomsnittligt antal aktier.</t>
  </si>
  <si>
    <t>Aktieägarnas andel av årets resultat enligt resultaträkningen</t>
  </si>
  <si>
    <t>Resultattillväxt EBITA</t>
  </si>
  <si>
    <t>Årets EBITA minskat med föregående års EBITA dividerat med föregående års EBITA.</t>
  </si>
  <si>
    <t>Årets rörelseresultat före immateriella avskrivningar, EBITA (+)</t>
  </si>
  <si>
    <t>Föregående års rörelseresultat före immateriella avskrivningar, EBITA (–)</t>
  </si>
  <si>
    <t>Årets resultattillväxt EBITA</t>
  </si>
  <si>
    <t xml:space="preserve">Räntebärande skulder och räntebärande avsättningar med avdrag för likvida medel. </t>
  </si>
  <si>
    <t>Enligt balansräkningen</t>
  </si>
  <si>
    <t>Långfristiga räntebärande skulder</t>
  </si>
  <si>
    <t>Avsättningar till pensioner</t>
  </si>
  <si>
    <t>Räntebärande avsättningar</t>
  </si>
  <si>
    <t>Kortfristiga räntebärande skulder</t>
  </si>
  <si>
    <t>Räntebärande skulder och avsättningar</t>
  </si>
  <si>
    <t>Likvida medel (–)</t>
  </si>
  <si>
    <t xml:space="preserve">Räntebärande nettoskuld/EBITDA </t>
  </si>
  <si>
    <t xml:space="preserve">Räntebärande nettoskuld dividerat med EBITDA. </t>
  </si>
  <si>
    <t>Räntebärande nettoskuld/EBITDA</t>
  </si>
  <si>
    <t>Räntetäckningsgrad</t>
  </si>
  <si>
    <t xml:space="preserve">Rörelsekapital </t>
  </si>
  <si>
    <t xml:space="preserve">Summan av varulager och kundfordringar med avdrag för leverantörsskulder. Vid beräkning av R/RK används årets genomsnittliga rörelsekapital. </t>
  </si>
  <si>
    <t>Varulager årsgenomsnitt (+)</t>
  </si>
  <si>
    <t>Kundfordringar årsgenomsnitt (+)</t>
  </si>
  <si>
    <t>Leverantörsskulder årsgenomsnitt (–)</t>
  </si>
  <si>
    <t>Rörelsekapital genomsnitt (RK)</t>
  </si>
  <si>
    <t>Rörelsemarginal</t>
  </si>
  <si>
    <t>Rörelseresultat i procent av nettoomsättningen.</t>
  </si>
  <si>
    <t>Soliditet</t>
  </si>
  <si>
    <t xml:space="preserve">Eget kapital i procent av summa tillgångar. </t>
  </si>
  <si>
    <t>Summa tillgångar enligt balansräkningen</t>
  </si>
  <si>
    <t>Skuldsättningsgrad</t>
  </si>
  <si>
    <t>Räntebärande skulder och räntebärande avsättningar i förhållande till eget kapital.</t>
  </si>
  <si>
    <t>Sysselsatt kapital</t>
  </si>
  <si>
    <t>Summa tillgångar reducerat med icke räntebärande skulder och avsättningar.</t>
  </si>
  <si>
    <t>Uppskjutna skatteskulder</t>
  </si>
  <si>
    <t>Leverantörsskulder</t>
  </si>
  <si>
    <t>Skatteskulder</t>
  </si>
  <si>
    <t>Övriga skulder</t>
  </si>
  <si>
    <t>Upplupna kostnader och förutbetalda intäkter</t>
  </si>
  <si>
    <t>Avsättningar</t>
  </si>
  <si>
    <t>Icke räntebärande skulder och avsättningar</t>
  </si>
  <si>
    <t xml:space="preserve">Vinstmarginal </t>
  </si>
  <si>
    <t xml:space="preserve">Resultat före skatt i procent av nettoomsättningen. </t>
  </si>
  <si>
    <t>Vinstmarginal</t>
  </si>
  <si>
    <t>header</t>
  </si>
  <si>
    <t xml:space="preserve">Resultat efter skatt hänförligt till aktieägarna i procent av aktieägarnas andel av genomsnittligt eget kapital. </t>
  </si>
  <si>
    <t>Avkastning på eget kapital mäter ur ett ägarperspektiv den avkastningen som ges på ägarnas investerade kapital.</t>
  </si>
  <si>
    <t>R/RK används för att analysera lönsamhet och som premierar högt EBITA-resultat och lågt rörelsekapitalbehov</t>
  </si>
  <si>
    <t>EBITDA används för att analysera lönsamheten genererad av den operativa verksamheten.</t>
  </si>
  <si>
    <t>EBITA används för att analysera lönsamheten genererad av den operativa verksamheten.</t>
  </si>
  <si>
    <t>EBITA-marginal används för att analysera värdeskapande från den operativa verksamheten.</t>
  </si>
  <si>
    <t>EBITA-marginal</t>
  </si>
  <si>
    <t>Nettoskuldssättningsgrad används för att analysera finansiell risk.</t>
  </si>
  <si>
    <t>Resultattillväxt EBITA används för att analysera värdeskapande från den operativa verksamheten.</t>
  </si>
  <si>
    <t>Nettoskulden används för att följa skuldutvecklingen och analysera skuldsättning och eventuell nödvändig återfinansiering.</t>
  </si>
  <si>
    <t>Räntebärande nettoskuld jämfört med EBITDA ger ett nyckeltal för nettoskulden i relation till kassagenererade resultat i rörelsen, det vill säga ger en indikation på verksamhetens förmåga att betala sina skulder. Detta mått används allmänt av finansiella institutioner för att mäta kreditvärdighet.</t>
  </si>
  <si>
    <t>Rörelsekapital används för att analysera hur mycket rörelsekapital som är bundet i verksamheten.</t>
  </si>
  <si>
    <t>Soliditet används för att analysera finansiell risk och visar hur stor andel av tillgångarna som är finansierade med eget kapital.</t>
  </si>
  <si>
    <t>decimals=0</t>
  </si>
  <si>
    <t>Avkastning på eget kapital</t>
  </si>
  <si>
    <t>breakafter</t>
  </si>
  <si>
    <t>Return on equity</t>
  </si>
  <si>
    <t xml:space="preserve">Profit/loss after tax attributable to shareholders, as a percentage of shareholders' proportion of average equity. </t>
  </si>
  <si>
    <t>Return on equity measures from an ownership perspective the return that is given on the owners' invested capital.</t>
  </si>
  <si>
    <t xml:space="preserve">Profit/loss for the period </t>
  </si>
  <si>
    <t>Average equity</t>
  </si>
  <si>
    <t xml:space="preserve">Return on working capital (P/WC) </t>
  </si>
  <si>
    <t>EBITA in relation to average working capital.</t>
  </si>
  <si>
    <t>P/WC is used to analyse profitability and encourage high EBITA earnings and low working capital requirements.</t>
  </si>
  <si>
    <t>Operating profit before amortization of intangible assets EBITA, P</t>
  </si>
  <si>
    <t>Average working capital, WC</t>
  </si>
  <si>
    <t>P/WC</t>
  </si>
  <si>
    <t>Return on capital employed</t>
  </si>
  <si>
    <t>Profit after net financial items plus interest expenses plus/minus exchange rate fluctuations in percent of average capital employed.</t>
  </si>
  <si>
    <t>Profit/loss before taxes according to the income statement</t>
  </si>
  <si>
    <t>Interest expenses note 12 (+)</t>
  </si>
  <si>
    <t>Net exchange rate fluctuations, note 12</t>
  </si>
  <si>
    <t>Profit after net financial items plus exchange rate fluctuations</t>
  </si>
  <si>
    <t>Capital employed yearly average</t>
  </si>
  <si>
    <t>Operating profit before depreciation and amortization of intangible assets and property, plant and equipment.</t>
  </si>
  <si>
    <t>EBITDA is used to analyse profitability generated by operational activities.</t>
  </si>
  <si>
    <t>Profit/loss according to the income statement</t>
  </si>
  <si>
    <t>Depreciation property, plant and equipment according to Note 16 (+)</t>
  </si>
  <si>
    <t>Amortisation intangible assets according to Note 15 (+)</t>
  </si>
  <si>
    <t>Operating profit before depreciation and amortisation, EBITDA</t>
  </si>
  <si>
    <t xml:space="preserve">EBITA is used to analyse profitability generated by operational activities. </t>
  </si>
  <si>
    <t>Amortisation intangible assets according to Note 15 (+</t>
  </si>
  <si>
    <t>Operating profit before amortization of intangible assets</t>
  </si>
  <si>
    <t>EBITA in percentage of net sales.</t>
  </si>
  <si>
    <t>EBITA margin is used to analyse asset-creating generated from operational activities.</t>
  </si>
  <si>
    <t>Net sales according to the income statement</t>
  </si>
  <si>
    <t>EBITA margin</t>
  </si>
  <si>
    <t>Equity per share</t>
  </si>
  <si>
    <t xml:space="preserve">Shareholders' proportion of equity divided by the number of shares outstanding at the end of the reporting period. </t>
  </si>
  <si>
    <t>Shareholders' proportion of equity according to the balance sheet</t>
  </si>
  <si>
    <t>Number of shares outstanding at the end of the reporting period, 000</t>
  </si>
  <si>
    <t>Cash flow per share</t>
  </si>
  <si>
    <t xml:space="preserve">Cash flow from operating activities. divided by the average number of shares. </t>
  </si>
  <si>
    <t>Cash flow from operating activities</t>
  </si>
  <si>
    <t>Average number of shares</t>
  </si>
  <si>
    <t xml:space="preserve">Net debt/equity ratio </t>
  </si>
  <si>
    <t>Financial net liabilities in relation to shareholders’ equity.</t>
  </si>
  <si>
    <t>Net debt/equity ratio is used to analyse financial risk.</t>
  </si>
  <si>
    <t>Financial net liabilities</t>
  </si>
  <si>
    <t>Equity according to balance sheet</t>
  </si>
  <si>
    <t>Net debt/equity ratio</t>
  </si>
  <si>
    <t>Earnings per share (EPS)</t>
  </si>
  <si>
    <t>Shareholders' proportion of profit/loss for the year in relation to the average number of shares outstanding.</t>
  </si>
  <si>
    <t>Shareholders' proportion of profit for the year according to the income statement</t>
  </si>
  <si>
    <t>Profit growth EBITA</t>
  </si>
  <si>
    <t>This year’s EBITA decreased by previous year’s EBITA divided by previous year’s EBITA.</t>
  </si>
  <si>
    <t>Earnings growth EBITA is used to analyse asset-creating generated from operational activities.</t>
  </si>
  <si>
    <t>Operating profit before amortisation of intangible assets, EBITA (+)</t>
  </si>
  <si>
    <t>Previous year’s operating profit before amortization of intangible assets, EBITA (-)</t>
  </si>
  <si>
    <t>Earnings growth EBITA</t>
  </si>
  <si>
    <t>Interest-bearing liabilities and interest-bearing provisions less cash and cash equivalents.</t>
  </si>
  <si>
    <t>Net debt is used to monitor debt development and analyse financial leverage and any necessary refinancing.</t>
  </si>
  <si>
    <t>According to balance sheet</t>
  </si>
  <si>
    <t>Non-current interest-bearing liabilities</t>
  </si>
  <si>
    <t>Provisions for pensions</t>
  </si>
  <si>
    <t>Interest-bearing provisions</t>
  </si>
  <si>
    <t>Current interest-bearing liabilities</t>
  </si>
  <si>
    <t>Interest-bearing liabilities and provisions.</t>
  </si>
  <si>
    <t>Cash and equivalents (–)</t>
  </si>
  <si>
    <t xml:space="preserve">Financial net liabilities/EBlTDA </t>
  </si>
  <si>
    <t>Financial net liabilities divided by EBITDA.</t>
  </si>
  <si>
    <t>Financial net liabilities compared with EBITDA provides a key financial indicator for financial net liabilities in relation to cash-generated operating profit; i.e., an indication of the ability of the business to pay its debts. This measure is generally used by financial institutions as a measure of creditworthiness.</t>
  </si>
  <si>
    <t>Financial net liabilities/EBlTDA</t>
  </si>
  <si>
    <t>Interest coverage ratio</t>
  </si>
  <si>
    <t xml:space="preserve">Working capital </t>
  </si>
  <si>
    <t xml:space="preserve">Sum of inventories and accounts receivable, less accounts payable. Average working capital for the year is used to calculate return on working capital (P/WC).  </t>
  </si>
  <si>
    <t>Working capital is used to analyse how much working capital is tied up in the business.</t>
  </si>
  <si>
    <t>Inventories yearly average (+)</t>
  </si>
  <si>
    <t>Accounts receivable yearly average (+)</t>
  </si>
  <si>
    <t>Accounts payable yearly average (-)</t>
  </si>
  <si>
    <t>Working capital, average (WC)</t>
  </si>
  <si>
    <t>Operating margin</t>
  </si>
  <si>
    <t>Operating profit/loss as a percentage of net sales.</t>
  </si>
  <si>
    <t>Equity ratio</t>
  </si>
  <si>
    <t xml:space="preserve">Equity as a percentage of total assets </t>
  </si>
  <si>
    <t xml:space="preserve"> The equity ratio is used to analyse financial risk and shows how much of the assets are financed with equity.</t>
  </si>
  <si>
    <t>Total assets according to balance sheet</t>
  </si>
  <si>
    <t>Debt/equity ratio</t>
  </si>
  <si>
    <t>Interest-bearing liabilities and interest-bearing provisions in relation to equity.</t>
  </si>
  <si>
    <t>Interest-bearing liabilities and provisions</t>
  </si>
  <si>
    <t>Capital employed</t>
  </si>
  <si>
    <t>Total assets less non-interest-bearing liabilities and provisions</t>
  </si>
  <si>
    <t>Deferred tax liabilities</t>
  </si>
  <si>
    <t>Accounts payable</t>
  </si>
  <si>
    <t>Tax liabilities</t>
  </si>
  <si>
    <t>Other liabilities</t>
  </si>
  <si>
    <t>Accrued expenses and deferred income</t>
  </si>
  <si>
    <t>Provisions</t>
  </si>
  <si>
    <t>Non-interest-bearing liabilities and provisions</t>
  </si>
  <si>
    <t>Profit margin</t>
  </si>
  <si>
    <t>Profit before taxes in percentage of net sales</t>
  </si>
  <si>
    <t>width=22%</t>
  </si>
  <si>
    <t>Resultat efter finansnetto plus räntekostnader plus/minus valutakursförändringar i procent av genomsnittligt sysselsatt kapital.</t>
  </si>
  <si>
    <t>Rörelseresultat före avskrivningar (EBITDA) i förhållande till räntekostnader.</t>
  </si>
  <si>
    <t>EBITDA</t>
  </si>
  <si>
    <t>Räntekostnader</t>
  </si>
  <si>
    <t>Interest expenses</t>
  </si>
  <si>
    <t>Operating profit before depreciation and amortisation(EBITDA) in relation to interest costs.</t>
  </si>
  <si>
    <t>2023</t>
  </si>
  <si>
    <t>4 958/121 857=40,69</t>
  </si>
  <si>
    <t>773/121 856=6,35</t>
  </si>
  <si>
    <t>5 192/4 960=1,0</t>
  </si>
  <si>
    <t>190/121 856=1,56</t>
  </si>
  <si>
    <t>5 192/1 504=3,5</t>
  </si>
  <si>
    <t>1 504/276=5</t>
  </si>
  <si>
    <t>12 745-2 317=10 428</t>
  </si>
  <si>
    <t>1,135/2,290=50%</t>
  </si>
  <si>
    <t>583/10,898=5%</t>
  </si>
  <si>
    <t>1,135/9,685=11.7%</t>
  </si>
  <si>
    <t>4,958/121,857=40.69</t>
  </si>
  <si>
    <t>773/121,856=6.35</t>
  </si>
  <si>
    <t>5,192/4,960=1.0</t>
  </si>
  <si>
    <t>190/121,856=1.56</t>
  </si>
  <si>
    <t>-86/1,221=-7%</t>
  </si>
  <si>
    <t>5,192/1,504=3.5</t>
  </si>
  <si>
    <t>1,504/276=5</t>
  </si>
  <si>
    <t>585/9,685=6.0%</t>
  </si>
  <si>
    <t>4,960/12,745=39%</t>
  </si>
  <si>
    <t>12,745-2,317=10,428</t>
  </si>
  <si>
    <t>339/9,685=3.5%</t>
  </si>
  <si>
    <t>192/5,117=4%</t>
  </si>
  <si>
    <t>2024</t>
  </si>
  <si>
    <t>1 095/121 863=8,98</t>
  </si>
  <si>
    <t>5 306/121 864=43,54</t>
  </si>
  <si>
    <t>4 920/5 309=0,9</t>
  </si>
  <si>
    <t>252/121 863=2,06</t>
  </si>
  <si>
    <t>4 920/1 533=3,2</t>
  </si>
  <si>
    <t>1 533/300=5</t>
  </si>
  <si>
    <t>5 464/4 960=1,1</t>
  </si>
  <si>
    <t>5 251/5 309=1,0</t>
  </si>
  <si>
    <t>13 055-2 580=10 475</t>
  </si>
  <si>
    <t>Avskrivningar nyttjanderättstillgångar enligt not 17 (+)</t>
  </si>
  <si>
    <t>Depreciation right-of-use assets to Note 17 (+)</t>
  </si>
  <si>
    <t>254/5,147=5%</t>
  </si>
  <si>
    <t>1,159/2,284=51%</t>
  </si>
  <si>
    <t>705/10,645=7%</t>
  </si>
  <si>
    <t>1,159/10,286=11.3%</t>
  </si>
  <si>
    <t>5,306/121,864=43.54</t>
  </si>
  <si>
    <t>1,095/121,863=8.98</t>
  </si>
  <si>
    <t>4,920/5,309=0.9</t>
  </si>
  <si>
    <t>252/121,863=2.06</t>
  </si>
  <si>
    <t>24/1,159=2%</t>
  </si>
  <si>
    <t>4,920/1,533=3.2</t>
  </si>
  <si>
    <t>1,533/300=5</t>
  </si>
  <si>
    <t>721/10,286=7.0%</t>
  </si>
  <si>
    <t>5,309/13,055=41%</t>
  </si>
  <si>
    <t>5,251/5,309=1.0</t>
  </si>
  <si>
    <t>5,464/4,960=1.1</t>
  </si>
  <si>
    <t>13,055-2,580=10,475</t>
  </si>
  <si>
    <t>405/10,286=3.9%</t>
  </si>
  <si>
    <t>Jämförelsestörande poster</t>
  </si>
  <si>
    <t>Omstruktureringsreserv AddVision</t>
  </si>
  <si>
    <t>Omstruktureringsreserv Camanio</t>
  </si>
  <si>
    <t>Nedskrivning materiella tillgångar Camanio Health</t>
  </si>
  <si>
    <t>Omvärdering tilläggsköpeskilling</t>
  </si>
  <si>
    <t>EBITA exklusive jämförelsestörande poster</t>
  </si>
  <si>
    <t>–</t>
  </si>
  <si>
    <t>EBITA / EBITA exklusive jämförelsestörande poster</t>
  </si>
  <si>
    <t xml:space="preserve">EBITA är rörelseresultat före avskrivningar på immateriella anläggningstillgångar. EBITA exklusive jämförelsestörande poster är korrigerat för tilläggsköpeskillingar och omstruktureringskostnader. </t>
  </si>
  <si>
    <t>EBITA is operating profit before amortization of intangible assets. EBITA excluding one-off costs is adjusted for contingent considerations and restructuring costs.</t>
  </si>
  <si>
    <t>Restructuring reserve AddVision</t>
  </si>
  <si>
    <t>Restructuring reserve Camanio</t>
  </si>
  <si>
    <t>Write-down tangible assets Camanio Health</t>
  </si>
  <si>
    <t>Revalued contingent consideration</t>
  </si>
  <si>
    <t>One-off costs</t>
  </si>
  <si>
    <t>EBITA excluding one-off costs</t>
  </si>
  <si>
    <t>EBITA-marginal exklusive jämförelsestörande poster</t>
  </si>
  <si>
    <t>1 165/10 286=11,3%</t>
  </si>
  <si>
    <t>1 015/9 685=10,5%</t>
  </si>
  <si>
    <t>EBITA margin excluding one-off costs</t>
  </si>
  <si>
    <t>1,165/10,286=11.3%</t>
  </si>
  <si>
    <t>1,015/9,685=10.5%</t>
  </si>
  <si>
    <t>EBITA / EBITA excluding one-off costs</t>
  </si>
  <si>
    <t>Operating profit before amortization of intangible assets, EBITA</t>
  </si>
  <si>
    <t>254/5 147=5 %</t>
  </si>
  <si>
    <t>192/5 117=4 %</t>
  </si>
  <si>
    <t>1 159/2 284=51 %</t>
  </si>
  <si>
    <t>1 135/2 290=50 %</t>
  </si>
  <si>
    <t>705/10 645=7 %</t>
  </si>
  <si>
    <t>583/10 898=5 %</t>
  </si>
  <si>
    <t>1 159/10 286=11,3 %</t>
  </si>
  <si>
    <t>1 135/9 685=11,7 %</t>
  </si>
  <si>
    <t>1 165/10 286=11,3 %</t>
  </si>
  <si>
    <t>1 015/9 685=10,5 %</t>
  </si>
  <si>
    <t>24/1 159=2 %</t>
  </si>
  <si>
    <t>-86/1 221=-7 %</t>
  </si>
  <si>
    <t>721/10 286=7,0 %</t>
  </si>
  <si>
    <t>585/9 685=6,0 %</t>
  </si>
  <si>
    <t>5 309/13 055=41 %</t>
  </si>
  <si>
    <t>4 960/12 745=39 %</t>
  </si>
  <si>
    <t>405/10 286=3,9 %</t>
  </si>
  <si>
    <t>339/9 685=3,5 %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</si>
</sst>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0.0%"/>
    <numFmt numFmtId="166" formatCode="#,##0.0"/>
    <numFmt numFmtId="167" formatCode="0.000"/>
    <numFmt numFmtId="168" formatCode="_-* #,##0.0\ _k_r_-;\-* #,##0.0\ _k_r_-;_-* &quot;-&quot;\ _k_r_-;_-@_-"/>
    <numFmt numFmtId="169" formatCode="_-* #,##0.0\ _k_r_-;\-* #,##0.0\ _k_r_-;_-* &quot;-&quot;?\ _k_r_-;_-@_-"/>
    <numFmt numFmtId="170" formatCode="_-* #,##0\ _k_r_-;\-* #,##0\ _k_r_-;_-* &quot;-&quot;\ _k_r_-;_-@_-"/>
    <numFmt numFmtId="171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Lato Light"/>
      <family val="2"/>
    </font>
    <font>
      <sz val="8"/>
      <name val="Calibri"/>
      <family val="2"/>
      <scheme val="minor"/>
    </font>
    <font>
      <i/>
      <sz val="11"/>
      <color theme="1"/>
      <name val="Lato Light"/>
      <family val="2"/>
    </font>
    <font>
      <sz val="12"/>
      <name val="Lato Light"/>
      <family val="2"/>
    </font>
    <font>
      <b/>
      <sz val="12"/>
      <color theme="1"/>
      <name val="Lat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wrapText="1"/>
    </xf>
    <xf numFmtId="168" fontId="6" fillId="2" borderId="0" xfId="0" applyNumberFormat="1" applyFont="1" applyFill="1" applyAlignment="1">
      <alignment horizontal="right" vertical="center" wrapText="1"/>
    </xf>
    <xf numFmtId="166" fontId="6" fillId="2" borderId="0" xfId="0" applyNumberFormat="1" applyFont="1" applyFill="1" applyAlignment="1">
      <alignment horizontal="right" vertical="center" wrapText="1"/>
    </xf>
    <xf numFmtId="168" fontId="6" fillId="0" borderId="0" xfId="0" applyNumberFormat="1" applyFont="1" applyAlignment="1">
      <alignment horizontal="right" vertical="center" wrapText="1"/>
    </xf>
    <xf numFmtId="3" fontId="6" fillId="2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165" fontId="3" fillId="0" borderId="0" xfId="1" applyNumberFormat="1" applyFont="1" applyAlignment="1">
      <alignment horizontal="right" wrapText="1"/>
    </xf>
    <xf numFmtId="166" fontId="3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167" fontId="3" fillId="0" borderId="0" xfId="0" applyNumberFormat="1" applyFont="1" applyAlignment="1">
      <alignment horizontal="right" wrapText="1"/>
    </xf>
    <xf numFmtId="165" fontId="3" fillId="0" borderId="0" xfId="1" applyNumberFormat="1" applyFont="1" applyFill="1" applyAlignment="1">
      <alignment horizontal="right" wrapText="1"/>
    </xf>
    <xf numFmtId="0" fontId="3" fillId="0" borderId="0" xfId="0" quotePrefix="1" applyFont="1"/>
    <xf numFmtId="0" fontId="7" fillId="0" borderId="1" xfId="0" quotePrefix="1" applyFont="1" applyBorder="1" applyAlignment="1">
      <alignment horizontal="right" wrapText="1"/>
    </xf>
    <xf numFmtId="166" fontId="6" fillId="2" borderId="0" xfId="0" applyNumberFormat="1" applyFont="1" applyFill="1" applyAlignment="1">
      <alignment horizontal="right" wrapText="1"/>
    </xf>
    <xf numFmtId="166" fontId="6" fillId="2" borderId="0" xfId="0" applyNumberFormat="1" applyFont="1" applyFill="1" applyAlignment="1">
      <alignment horizontal="right" vertical="center"/>
    </xf>
    <xf numFmtId="165" fontId="3" fillId="0" borderId="0" xfId="1" applyNumberFormat="1" applyFont="1" applyFill="1" applyAlignment="1">
      <alignment wrapText="1"/>
    </xf>
    <xf numFmtId="166" fontId="6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166" fontId="6" fillId="0" borderId="0" xfId="0" applyNumberFormat="1" applyFont="1" applyAlignment="1">
      <alignment horizontal="right" vertical="center"/>
    </xf>
    <xf numFmtId="165" fontId="6" fillId="2" borderId="0" xfId="1" applyNumberFormat="1" applyFont="1" applyFill="1" applyAlignment="1">
      <alignment horizontal="right" vertical="center" wrapText="1"/>
    </xf>
    <xf numFmtId="166" fontId="3" fillId="0" borderId="0" xfId="0" applyNumberFormat="1" applyFont="1" applyAlignment="1">
      <alignment wrapText="1"/>
    </xf>
    <xf numFmtId="169" fontId="3" fillId="0" borderId="0" xfId="0" applyNumberFormat="1" applyFont="1" applyAlignment="1">
      <alignment wrapText="1"/>
    </xf>
    <xf numFmtId="9" fontId="3" fillId="0" borderId="0" xfId="1" applyFont="1" applyAlignment="1">
      <alignment wrapText="1"/>
    </xf>
    <xf numFmtId="166" fontId="3" fillId="2" borderId="0" xfId="0" applyNumberFormat="1" applyFont="1" applyFill="1" applyAlignment="1">
      <alignment horizontal="right" vertical="center" wrapText="1"/>
    </xf>
    <xf numFmtId="168" fontId="6" fillId="2" borderId="0" xfId="0" quotePrefix="1" applyNumberFormat="1" applyFont="1" applyFill="1" applyAlignment="1">
      <alignment horizontal="right" vertical="center" wrapText="1"/>
    </xf>
    <xf numFmtId="168" fontId="6" fillId="2" borderId="0" xfId="0" quotePrefix="1" applyNumberFormat="1" applyFont="1" applyFill="1" applyAlignment="1">
      <alignment horizontal="right" vertical="center"/>
    </xf>
    <xf numFmtId="166" fontId="6" fillId="2" borderId="0" xfId="0" quotePrefix="1" applyNumberFormat="1" applyFont="1" applyFill="1" applyAlignment="1">
      <alignment horizontal="right" vertical="center" wrapText="1"/>
    </xf>
    <xf numFmtId="1" fontId="7" fillId="0" borderId="1" xfId="0" quotePrefix="1" applyNumberFormat="1" applyFont="1" applyBorder="1" applyAlignment="1">
      <alignment horizontal="right" wrapText="1"/>
    </xf>
    <xf numFmtId="170" fontId="6" fillId="2" borderId="0" xfId="0" applyNumberFormat="1" applyFont="1" applyFill="1" applyAlignment="1">
      <alignment horizontal="right" vertical="center" wrapText="1"/>
    </xf>
    <xf numFmtId="170" fontId="6" fillId="0" borderId="0" xfId="0" applyNumberFormat="1" applyFont="1" applyAlignment="1">
      <alignment horizontal="right" vertical="center" wrapText="1"/>
    </xf>
    <xf numFmtId="3" fontId="3" fillId="2" borderId="0" xfId="0" applyNumberFormat="1" applyFont="1" applyFill="1" applyAlignment="1">
      <alignment horizontal="right" vertical="center" wrapText="1"/>
    </xf>
    <xf numFmtId="171" fontId="6" fillId="2" borderId="0" xfId="0" applyNumberFormat="1" applyFont="1" applyFill="1" applyAlignment="1">
      <alignment horizontal="right" vertical="center" wrapText="1"/>
    </xf>
    <xf numFmtId="171" fontId="6" fillId="0" borderId="0" xfId="0" applyNumberFormat="1" applyFont="1" applyAlignment="1">
      <alignment horizontal="right" vertical="center" wrapText="1"/>
    </xf>
    <xf numFmtId="3" fontId="6" fillId="2" borderId="0" xfId="0" applyNumberFormat="1" applyFont="1" applyFill="1" applyAlignment="1">
      <alignment horizontal="right" wrapText="1"/>
    </xf>
    <xf numFmtId="3" fontId="6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vertical="center" wrapText="1"/>
    </xf>
    <xf numFmtId="3" fontId="0" fillId="0" borderId="0" xfId="0" applyNumberFormat="1"/>
    <xf numFmtId="0" fontId="3" fillId="0" borderId="0" xfId="0" quotePrefix="1" applyFont="1" applyAlignment="1">
      <alignment horizontal="right" wrapText="1"/>
    </xf>
    <xf numFmtId="170" fontId="0" fillId="0" borderId="0" xfId="0" applyNumberFormat="1"/>
    <xf numFmtId="0" fontId="5" fillId="0" borderId="0" xfId="0" applyFont="1"/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6" fontId="6" fillId="0" borderId="0" xfId="0" quotePrefix="1" applyNumberFormat="1" applyFont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737FC-6B71-41D8-BE4F-D1AB6E9E72E8}">
  <dimension ref="A2:D222"/>
  <sheetViews>
    <sheetView topLeftCell="A191" workbookViewId="0">
      <selection activeCell="D223" sqref="D223"/>
    </sheetView>
  </sheetViews>
  <sheetFormatPr defaultColWidth="9.140625" defaultRowHeight="19.5" x14ac:dyDescent="0.4"/>
  <cols>
    <col min="1" max="1" width="8.7109375" customWidth="1"/>
    <col min="2" max="2" width="52.42578125" style="3" customWidth="1"/>
    <col min="3" max="4" width="24.5703125" style="3" customWidth="1"/>
    <col min="5" max="16384" width="9.140625" style="2"/>
  </cols>
  <sheetData>
    <row r="2" spans="2:4" x14ac:dyDescent="0.4">
      <c r="B2" s="16" t="s">
        <v>95</v>
      </c>
    </row>
    <row r="3" spans="2:4" x14ac:dyDescent="0.4">
      <c r="B3" s="49" t="s">
        <v>81</v>
      </c>
      <c r="C3" s="49"/>
      <c r="D3" s="49"/>
    </row>
    <row r="4" spans="2:4" x14ac:dyDescent="0.4">
      <c r="B4" s="48" t="s">
        <v>82</v>
      </c>
      <c r="C4" s="48"/>
      <c r="D4" s="48"/>
    </row>
    <row r="5" spans="2:4" x14ac:dyDescent="0.4">
      <c r="B5" s="2"/>
    </row>
    <row r="6" spans="2:4" x14ac:dyDescent="0.4">
      <c r="C6" s="32" t="s">
        <v>222</v>
      </c>
      <c r="D6" s="17" t="s">
        <v>199</v>
      </c>
    </row>
    <row r="7" spans="2:4" x14ac:dyDescent="0.4">
      <c r="B7" s="3" t="s">
        <v>0</v>
      </c>
      <c r="C7" s="33">
        <v>254</v>
      </c>
      <c r="D7" s="34">
        <v>192</v>
      </c>
    </row>
    <row r="8" spans="2:4" x14ac:dyDescent="0.4">
      <c r="B8" s="3" t="s">
        <v>1</v>
      </c>
      <c r="C8" s="33">
        <v>5147</v>
      </c>
      <c r="D8" s="34">
        <v>5117</v>
      </c>
    </row>
    <row r="9" spans="2:4" x14ac:dyDescent="0.4">
      <c r="C9" s="24"/>
      <c r="D9" s="7"/>
    </row>
    <row r="10" spans="2:4" x14ac:dyDescent="0.4">
      <c r="B10" s="3" t="s">
        <v>95</v>
      </c>
      <c r="C10" s="29" t="s">
        <v>275</v>
      </c>
      <c r="D10" s="7" t="s">
        <v>276</v>
      </c>
    </row>
    <row r="11" spans="2:4" x14ac:dyDescent="0.4">
      <c r="C11" s="7"/>
      <c r="D11" s="7"/>
    </row>
    <row r="12" spans="2:4" x14ac:dyDescent="0.4">
      <c r="B12" s="3" t="s">
        <v>2</v>
      </c>
    </row>
    <row r="13" spans="2:4" ht="30" customHeight="1" x14ac:dyDescent="0.4">
      <c r="B13" s="45" t="s">
        <v>3</v>
      </c>
      <c r="C13" s="45"/>
      <c r="D13" s="45"/>
    </row>
    <row r="14" spans="2:4" x14ac:dyDescent="0.4">
      <c r="B14" s="48" t="s">
        <v>83</v>
      </c>
      <c r="C14" s="48"/>
      <c r="D14" s="48"/>
    </row>
    <row r="16" spans="2:4" x14ac:dyDescent="0.4">
      <c r="C16" s="32" t="s">
        <v>222</v>
      </c>
      <c r="D16" s="17" t="s">
        <v>199</v>
      </c>
    </row>
    <row r="17" spans="2:4" ht="39" x14ac:dyDescent="0.4">
      <c r="B17" s="3" t="s">
        <v>4</v>
      </c>
      <c r="C17" s="33">
        <v>1159</v>
      </c>
      <c r="D17" s="34">
        <v>1135</v>
      </c>
    </row>
    <row r="18" spans="2:4" x14ac:dyDescent="0.4">
      <c r="B18" s="3" t="s">
        <v>5</v>
      </c>
      <c r="C18" s="33">
        <v>2284</v>
      </c>
      <c r="D18" s="34">
        <v>2290</v>
      </c>
    </row>
    <row r="19" spans="2:4" x14ac:dyDescent="0.4">
      <c r="B19" s="3" t="s">
        <v>6</v>
      </c>
      <c r="C19" s="30" t="s">
        <v>277</v>
      </c>
      <c r="D19" s="7" t="s">
        <v>278</v>
      </c>
    </row>
    <row r="20" spans="2:4" x14ac:dyDescent="0.4">
      <c r="C20" s="4"/>
      <c r="D20" s="20"/>
    </row>
    <row r="21" spans="2:4" x14ac:dyDescent="0.4">
      <c r="B21" s="3" t="s">
        <v>7</v>
      </c>
    </row>
    <row r="22" spans="2:4" ht="30.75" customHeight="1" x14ac:dyDescent="0.4">
      <c r="B22" s="45" t="s">
        <v>193</v>
      </c>
      <c r="C22" s="45"/>
      <c r="D22" s="45"/>
    </row>
    <row r="23" spans="2:4" x14ac:dyDescent="0.4">
      <c r="C23" s="32" t="s">
        <v>222</v>
      </c>
      <c r="D23" s="17" t="s">
        <v>199</v>
      </c>
    </row>
    <row r="24" spans="2:4" x14ac:dyDescent="0.4">
      <c r="B24" s="3" t="s">
        <v>8</v>
      </c>
      <c r="C24" s="8">
        <v>405</v>
      </c>
      <c r="D24" s="22">
        <v>339</v>
      </c>
    </row>
    <row r="25" spans="2:4" x14ac:dyDescent="0.4">
      <c r="B25" s="3" t="s">
        <v>9</v>
      </c>
      <c r="C25" s="8">
        <v>300</v>
      </c>
      <c r="D25" s="22">
        <v>276</v>
      </c>
    </row>
    <row r="26" spans="2:4" x14ac:dyDescent="0.4">
      <c r="B26" s="3" t="s">
        <v>10</v>
      </c>
      <c r="C26" s="8">
        <v>0.107</v>
      </c>
      <c r="D26" s="22">
        <v>-32</v>
      </c>
    </row>
    <row r="27" spans="2:4" x14ac:dyDescent="0.4">
      <c r="B27" s="3" t="s">
        <v>11</v>
      </c>
      <c r="C27" s="8">
        <f>+SUM(C24:C26)</f>
        <v>705.10699999999997</v>
      </c>
      <c r="D27" s="22">
        <v>583</v>
      </c>
    </row>
    <row r="28" spans="2:4" x14ac:dyDescent="0.4">
      <c r="C28" s="8"/>
      <c r="D28" s="22"/>
    </row>
    <row r="29" spans="2:4" x14ac:dyDescent="0.4">
      <c r="B29" s="3" t="s">
        <v>12</v>
      </c>
      <c r="C29" s="8">
        <v>10645</v>
      </c>
      <c r="D29" s="22">
        <v>10898</v>
      </c>
    </row>
    <row r="30" spans="2:4" x14ac:dyDescent="0.4">
      <c r="C30" s="5"/>
      <c r="D30" s="7"/>
    </row>
    <row r="31" spans="2:4" x14ac:dyDescent="0.4">
      <c r="B31" s="3" t="s">
        <v>7</v>
      </c>
      <c r="C31" s="5" t="s">
        <v>279</v>
      </c>
      <c r="D31" s="7" t="s">
        <v>280</v>
      </c>
    </row>
    <row r="33" spans="2:4" x14ac:dyDescent="0.4">
      <c r="B33" s="3" t="s">
        <v>13</v>
      </c>
      <c r="C33" s="4"/>
    </row>
    <row r="34" spans="2:4" x14ac:dyDescent="0.4">
      <c r="B34" s="3" t="s">
        <v>14</v>
      </c>
    </row>
    <row r="35" spans="2:4" x14ac:dyDescent="0.4">
      <c r="B35" s="48" t="s">
        <v>84</v>
      </c>
      <c r="C35" s="48"/>
      <c r="D35" s="48"/>
    </row>
    <row r="37" spans="2:4" x14ac:dyDescent="0.4">
      <c r="C37" s="32" t="s">
        <v>222</v>
      </c>
      <c r="D37" s="17" t="s">
        <v>199</v>
      </c>
    </row>
    <row r="38" spans="2:4" x14ac:dyDescent="0.4">
      <c r="B38" s="3" t="s">
        <v>15</v>
      </c>
      <c r="C38" s="8">
        <v>721</v>
      </c>
      <c r="D38" s="22">
        <v>585</v>
      </c>
    </row>
    <row r="39" spans="2:4" ht="39" x14ac:dyDescent="0.4">
      <c r="B39" s="3" t="s">
        <v>16</v>
      </c>
      <c r="C39" s="35">
        <v>188</v>
      </c>
      <c r="D39" s="22">
        <f>369-D41</f>
        <v>204</v>
      </c>
    </row>
    <row r="40" spans="2:4" ht="39" x14ac:dyDescent="0.4">
      <c r="B40" s="3" t="s">
        <v>17</v>
      </c>
      <c r="C40" s="35">
        <v>438</v>
      </c>
      <c r="D40" s="22">
        <v>550</v>
      </c>
    </row>
    <row r="41" spans="2:4" ht="39" x14ac:dyDescent="0.4">
      <c r="B41" s="3" t="s">
        <v>232</v>
      </c>
      <c r="C41" s="35">
        <v>186</v>
      </c>
      <c r="D41" s="22">
        <v>165</v>
      </c>
    </row>
    <row r="42" spans="2:4" x14ac:dyDescent="0.4">
      <c r="C42" s="8"/>
      <c r="D42" s="22"/>
    </row>
    <row r="43" spans="2:4" x14ac:dyDescent="0.4">
      <c r="B43" s="3" t="s">
        <v>18</v>
      </c>
      <c r="C43" s="8">
        <f>SUM(C38:C41)</f>
        <v>1533</v>
      </c>
      <c r="D43" s="22">
        <v>1504</v>
      </c>
    </row>
    <row r="44" spans="2:4" x14ac:dyDescent="0.4">
      <c r="C44" s="7"/>
      <c r="D44" s="7"/>
    </row>
    <row r="45" spans="2:4" ht="39" x14ac:dyDescent="0.4">
      <c r="B45" s="3" t="s">
        <v>258</v>
      </c>
      <c r="C45" s="7"/>
      <c r="D45" s="7"/>
    </row>
    <row r="46" spans="2:4" ht="62.25" customHeight="1" x14ac:dyDescent="0.4">
      <c r="B46" s="45" t="s">
        <v>259</v>
      </c>
      <c r="C46" s="45"/>
      <c r="D46" s="45"/>
    </row>
    <row r="47" spans="2:4" x14ac:dyDescent="0.4">
      <c r="B47" s="48" t="s">
        <v>85</v>
      </c>
      <c r="C47" s="48"/>
      <c r="D47" s="48"/>
    </row>
    <row r="49" spans="2:4" x14ac:dyDescent="0.4">
      <c r="C49" s="32" t="s">
        <v>222</v>
      </c>
      <c r="D49" s="17" t="s">
        <v>199</v>
      </c>
    </row>
    <row r="50" spans="2:4" x14ac:dyDescent="0.4">
      <c r="B50" s="3" t="s">
        <v>15</v>
      </c>
      <c r="C50" s="8">
        <v>721</v>
      </c>
      <c r="D50" s="22">
        <v>585</v>
      </c>
    </row>
    <row r="51" spans="2:4" ht="39" x14ac:dyDescent="0.4">
      <c r="B51" s="3" t="s">
        <v>17</v>
      </c>
      <c r="C51" s="8">
        <v>438</v>
      </c>
      <c r="D51" s="22">
        <v>550</v>
      </c>
    </row>
    <row r="52" spans="2:4" ht="39" x14ac:dyDescent="0.4">
      <c r="B52" s="3" t="s">
        <v>19</v>
      </c>
      <c r="C52" s="8">
        <f>SUM(C50:C51)</f>
        <v>1159</v>
      </c>
      <c r="D52" s="22">
        <v>1135</v>
      </c>
    </row>
    <row r="53" spans="2:4" x14ac:dyDescent="0.4">
      <c r="C53" s="8"/>
      <c r="D53" s="22"/>
    </row>
    <row r="54" spans="2:4" x14ac:dyDescent="0.4">
      <c r="B54" s="44" t="s">
        <v>251</v>
      </c>
      <c r="C54" s="8"/>
      <c r="D54" s="44"/>
    </row>
    <row r="55" spans="2:4" x14ac:dyDescent="0.4">
      <c r="B55" s="3" t="s">
        <v>252</v>
      </c>
      <c r="C55" s="8" t="s">
        <v>257</v>
      </c>
      <c r="D55" s="22">
        <v>8</v>
      </c>
    </row>
    <row r="56" spans="2:4" x14ac:dyDescent="0.4">
      <c r="B56" s="3" t="s">
        <v>253</v>
      </c>
      <c r="C56" s="8">
        <v>10</v>
      </c>
      <c r="D56" s="22" t="s">
        <v>257</v>
      </c>
    </row>
    <row r="57" spans="2:4" x14ac:dyDescent="0.4">
      <c r="B57" s="3" t="s">
        <v>254</v>
      </c>
      <c r="C57" s="8" t="s">
        <v>257</v>
      </c>
      <c r="D57" s="22">
        <v>19</v>
      </c>
    </row>
    <row r="58" spans="2:4" x14ac:dyDescent="0.4">
      <c r="B58" s="3" t="s">
        <v>255</v>
      </c>
      <c r="C58" s="8">
        <v>-4</v>
      </c>
      <c r="D58" s="22">
        <v>-147</v>
      </c>
    </row>
    <row r="59" spans="2:4" x14ac:dyDescent="0.4">
      <c r="B59" s="3" t="s">
        <v>256</v>
      </c>
      <c r="C59" s="8">
        <f>SUM(C52:C58)</f>
        <v>1165</v>
      </c>
      <c r="D59" s="22">
        <f>SUM(D52:D58)</f>
        <v>1015</v>
      </c>
    </row>
    <row r="61" spans="2:4" x14ac:dyDescent="0.4">
      <c r="B61" s="3" t="s">
        <v>87</v>
      </c>
    </row>
    <row r="62" spans="2:4" x14ac:dyDescent="0.4">
      <c r="B62" s="3" t="s">
        <v>20</v>
      </c>
    </row>
    <row r="63" spans="2:4" x14ac:dyDescent="0.4">
      <c r="B63" s="48" t="s">
        <v>86</v>
      </c>
      <c r="C63" s="48"/>
      <c r="D63" s="48"/>
    </row>
    <row r="65" spans="2:4" x14ac:dyDescent="0.4">
      <c r="C65" s="32" t="s">
        <v>222</v>
      </c>
      <c r="D65" s="17" t="s">
        <v>199</v>
      </c>
    </row>
    <row r="66" spans="2:4" ht="39" x14ac:dyDescent="0.4">
      <c r="B66" s="3" t="s">
        <v>19</v>
      </c>
      <c r="C66" s="36">
        <v>1159</v>
      </c>
      <c r="D66" s="37">
        <v>1135</v>
      </c>
    </row>
    <row r="67" spans="2:4" x14ac:dyDescent="0.4">
      <c r="B67" s="3" t="s">
        <v>21</v>
      </c>
      <c r="C67" s="36">
        <v>10286</v>
      </c>
      <c r="D67" s="37">
        <v>9685</v>
      </c>
    </row>
    <row r="68" spans="2:4" x14ac:dyDescent="0.4">
      <c r="C68" s="6"/>
      <c r="D68" s="21"/>
    </row>
    <row r="69" spans="2:4" x14ac:dyDescent="0.4">
      <c r="B69" s="3" t="s">
        <v>87</v>
      </c>
      <c r="C69" s="5" t="s">
        <v>281</v>
      </c>
      <c r="D69" s="7" t="s">
        <v>282</v>
      </c>
    </row>
    <row r="70" spans="2:4" x14ac:dyDescent="0.4">
      <c r="C70" s="5"/>
      <c r="D70" s="7"/>
    </row>
    <row r="71" spans="2:4" x14ac:dyDescent="0.4">
      <c r="B71" s="3" t="s">
        <v>256</v>
      </c>
      <c r="C71" s="33">
        <f>C59</f>
        <v>1165</v>
      </c>
      <c r="D71" s="34">
        <f>D59</f>
        <v>1015</v>
      </c>
    </row>
    <row r="72" spans="2:4" ht="39" x14ac:dyDescent="0.4">
      <c r="B72" s="3" t="s">
        <v>267</v>
      </c>
      <c r="C72" s="5" t="s">
        <v>283</v>
      </c>
      <c r="D72" s="7" t="s">
        <v>284</v>
      </c>
    </row>
    <row r="74" spans="2:4" x14ac:dyDescent="0.4">
      <c r="B74" s="3" t="s">
        <v>22</v>
      </c>
    </row>
    <row r="75" spans="2:4" x14ac:dyDescent="0.4">
      <c r="B75" s="47" t="s">
        <v>23</v>
      </c>
      <c r="C75" s="47"/>
      <c r="D75" s="47"/>
    </row>
    <row r="77" spans="2:4" x14ac:dyDescent="0.4">
      <c r="C77" s="32" t="s">
        <v>222</v>
      </c>
      <c r="D77" s="17" t="s">
        <v>199</v>
      </c>
    </row>
    <row r="78" spans="2:4" ht="39" x14ac:dyDescent="0.4">
      <c r="B78" s="3" t="s">
        <v>24</v>
      </c>
      <c r="C78" s="33">
        <v>5306</v>
      </c>
      <c r="D78" s="34">
        <v>4958</v>
      </c>
    </row>
    <row r="79" spans="2:4" x14ac:dyDescent="0.4">
      <c r="B79" s="3" t="s">
        <v>25</v>
      </c>
      <c r="C79" s="8">
        <v>121864</v>
      </c>
      <c r="D79" s="22">
        <v>121857</v>
      </c>
    </row>
    <row r="80" spans="2:4" x14ac:dyDescent="0.4">
      <c r="C80" s="6"/>
      <c r="D80" s="21"/>
    </row>
    <row r="81" spans="2:4" x14ac:dyDescent="0.4">
      <c r="B81" s="3" t="s">
        <v>22</v>
      </c>
      <c r="C81" s="29" t="s">
        <v>224</v>
      </c>
      <c r="D81" s="7" t="s">
        <v>200</v>
      </c>
    </row>
    <row r="82" spans="2:4" x14ac:dyDescent="0.4">
      <c r="C82" s="26"/>
    </row>
    <row r="83" spans="2:4" x14ac:dyDescent="0.4">
      <c r="B83" s="3" t="s">
        <v>26</v>
      </c>
    </row>
    <row r="84" spans="2:4" x14ac:dyDescent="0.4">
      <c r="B84" s="45" t="s">
        <v>27</v>
      </c>
      <c r="C84" s="45"/>
      <c r="D84" s="45"/>
    </row>
    <row r="86" spans="2:4" x14ac:dyDescent="0.4">
      <c r="C86" s="32" t="s">
        <v>222</v>
      </c>
      <c r="D86" s="17" t="s">
        <v>199</v>
      </c>
    </row>
    <row r="87" spans="2:4" x14ac:dyDescent="0.4">
      <c r="B87" s="3" t="s">
        <v>28</v>
      </c>
      <c r="C87" s="33">
        <v>1095</v>
      </c>
      <c r="D87" s="34">
        <v>773</v>
      </c>
    </row>
    <row r="88" spans="2:4" x14ac:dyDescent="0.4">
      <c r="B88" s="3" t="s">
        <v>29</v>
      </c>
      <c r="C88" s="8">
        <v>121863</v>
      </c>
      <c r="D88" s="22">
        <v>121856</v>
      </c>
    </row>
    <row r="89" spans="2:4" x14ac:dyDescent="0.4">
      <c r="C89" s="6"/>
      <c r="D89" s="21"/>
    </row>
    <row r="90" spans="2:4" x14ac:dyDescent="0.4">
      <c r="B90" s="3" t="s">
        <v>26</v>
      </c>
      <c r="C90" s="5" t="s">
        <v>223</v>
      </c>
      <c r="D90" s="7" t="s">
        <v>201</v>
      </c>
    </row>
    <row r="91" spans="2:4" x14ac:dyDescent="0.4">
      <c r="C91" s="26"/>
    </row>
    <row r="92" spans="2:4" x14ac:dyDescent="0.4">
      <c r="B92" s="3" t="s">
        <v>30</v>
      </c>
    </row>
    <row r="93" spans="2:4" x14ac:dyDescent="0.4">
      <c r="B93" s="45" t="s">
        <v>31</v>
      </c>
      <c r="C93" s="45"/>
      <c r="D93" s="45"/>
    </row>
    <row r="94" spans="2:4" x14ac:dyDescent="0.4">
      <c r="B94" s="48" t="s">
        <v>88</v>
      </c>
      <c r="C94" s="48"/>
      <c r="D94" s="48"/>
    </row>
    <row r="96" spans="2:4" x14ac:dyDescent="0.4">
      <c r="C96" s="32" t="s">
        <v>222</v>
      </c>
      <c r="D96" s="17" t="s">
        <v>199</v>
      </c>
    </row>
    <row r="97" spans="2:4" x14ac:dyDescent="0.4">
      <c r="B97" s="3" t="s">
        <v>32</v>
      </c>
      <c r="C97" s="5">
        <v>4920</v>
      </c>
      <c r="D97" s="7">
        <v>5192</v>
      </c>
    </row>
    <row r="98" spans="2:4" x14ac:dyDescent="0.4">
      <c r="B98" s="3" t="s">
        <v>33</v>
      </c>
      <c r="C98" s="6">
        <v>5309</v>
      </c>
      <c r="D98" s="21">
        <v>4960</v>
      </c>
    </row>
    <row r="99" spans="2:4" x14ac:dyDescent="0.4">
      <c r="C99" s="6"/>
      <c r="D99" s="21"/>
    </row>
    <row r="100" spans="2:4" x14ac:dyDescent="0.4">
      <c r="B100" s="3" t="s">
        <v>34</v>
      </c>
      <c r="C100" s="5" t="s">
        <v>225</v>
      </c>
      <c r="D100" s="7" t="s">
        <v>202</v>
      </c>
    </row>
    <row r="101" spans="2:4" x14ac:dyDescent="0.4">
      <c r="C101" s="27"/>
    </row>
    <row r="102" spans="2:4" x14ac:dyDescent="0.4">
      <c r="B102" s="3" t="s">
        <v>35</v>
      </c>
    </row>
    <row r="103" spans="2:4" x14ac:dyDescent="0.4">
      <c r="B103" s="45" t="s">
        <v>36</v>
      </c>
      <c r="C103" s="45"/>
      <c r="D103" s="45"/>
    </row>
    <row r="105" spans="2:4" x14ac:dyDescent="0.4">
      <c r="C105" s="32" t="s">
        <v>222</v>
      </c>
      <c r="D105" s="17" t="s">
        <v>199</v>
      </c>
    </row>
    <row r="106" spans="2:4" ht="39" x14ac:dyDescent="0.4">
      <c r="B106" s="3" t="s">
        <v>37</v>
      </c>
      <c r="C106" s="33">
        <v>252</v>
      </c>
      <c r="D106" s="34">
        <v>190</v>
      </c>
    </row>
    <row r="107" spans="2:4" x14ac:dyDescent="0.4">
      <c r="B107" s="3" t="s">
        <v>29</v>
      </c>
      <c r="C107" s="8">
        <v>121863</v>
      </c>
      <c r="D107" s="22">
        <v>121856</v>
      </c>
    </row>
    <row r="108" spans="2:4" x14ac:dyDescent="0.4">
      <c r="C108" s="6"/>
      <c r="D108" s="21"/>
    </row>
    <row r="109" spans="2:4" x14ac:dyDescent="0.4">
      <c r="B109" s="3" t="s">
        <v>35</v>
      </c>
      <c r="C109" s="5" t="s">
        <v>226</v>
      </c>
      <c r="D109" s="7" t="s">
        <v>203</v>
      </c>
    </row>
    <row r="111" spans="2:4" x14ac:dyDescent="0.4">
      <c r="B111" s="3" t="s">
        <v>38</v>
      </c>
    </row>
    <row r="112" spans="2:4" x14ac:dyDescent="0.4">
      <c r="B112" s="45" t="s">
        <v>39</v>
      </c>
      <c r="C112" s="45"/>
      <c r="D112" s="45"/>
    </row>
    <row r="113" spans="2:4" x14ac:dyDescent="0.4">
      <c r="B113" s="48" t="s">
        <v>89</v>
      </c>
      <c r="C113" s="48"/>
      <c r="D113" s="48"/>
    </row>
    <row r="115" spans="2:4" x14ac:dyDescent="0.4">
      <c r="C115" s="32" t="s">
        <v>222</v>
      </c>
      <c r="D115" s="17" t="s">
        <v>199</v>
      </c>
    </row>
    <row r="116" spans="2:4" ht="39" x14ac:dyDescent="0.4">
      <c r="B116" s="3" t="s">
        <v>40</v>
      </c>
      <c r="C116" s="38">
        <v>1159</v>
      </c>
      <c r="D116" s="39">
        <v>1135</v>
      </c>
    </row>
    <row r="117" spans="2:4" ht="39" x14ac:dyDescent="0.4">
      <c r="B117" s="3" t="s">
        <v>41</v>
      </c>
      <c r="C117" s="38">
        <v>-1135</v>
      </c>
      <c r="D117" s="39">
        <v>-1221</v>
      </c>
    </row>
    <row r="118" spans="2:4" x14ac:dyDescent="0.4">
      <c r="B118" s="3" t="s">
        <v>42</v>
      </c>
      <c r="C118" s="38">
        <f>+SUM(C116:C117)</f>
        <v>24</v>
      </c>
      <c r="D118" s="39">
        <v>-86</v>
      </c>
    </row>
    <row r="119" spans="2:4" x14ac:dyDescent="0.4">
      <c r="C119" s="6"/>
      <c r="D119" s="21"/>
    </row>
    <row r="120" spans="2:4" x14ac:dyDescent="0.4">
      <c r="B120" s="3" t="s">
        <v>38</v>
      </c>
      <c r="C120" s="31" t="s">
        <v>285</v>
      </c>
      <c r="D120" s="50" t="s">
        <v>286</v>
      </c>
    </row>
    <row r="122" spans="2:4" x14ac:dyDescent="0.4">
      <c r="B122" s="3" t="s">
        <v>32</v>
      </c>
    </row>
    <row r="123" spans="2:4" x14ac:dyDescent="0.4">
      <c r="B123" s="49" t="s">
        <v>43</v>
      </c>
      <c r="C123" s="49"/>
      <c r="D123" s="49"/>
    </row>
    <row r="124" spans="2:4" x14ac:dyDescent="0.4">
      <c r="B124" s="48" t="s">
        <v>90</v>
      </c>
      <c r="C124" s="48"/>
      <c r="D124" s="48"/>
    </row>
    <row r="125" spans="2:4" x14ac:dyDescent="0.4">
      <c r="B125" s="3" t="s">
        <v>44</v>
      </c>
      <c r="C125" s="32" t="s">
        <v>222</v>
      </c>
      <c r="D125" s="17" t="s">
        <v>199</v>
      </c>
    </row>
    <row r="126" spans="2:4" x14ac:dyDescent="0.4">
      <c r="B126" s="3" t="s">
        <v>45</v>
      </c>
      <c r="C126" s="8">
        <v>4092</v>
      </c>
      <c r="D126" s="22">
        <v>2886</v>
      </c>
    </row>
    <row r="127" spans="2:4" x14ac:dyDescent="0.4">
      <c r="B127" s="3" t="s">
        <v>46</v>
      </c>
      <c r="C127" s="8">
        <v>62</v>
      </c>
      <c r="D127" s="22">
        <v>64</v>
      </c>
    </row>
    <row r="128" spans="2:4" x14ac:dyDescent="0.4">
      <c r="B128" s="3" t="s">
        <v>47</v>
      </c>
      <c r="C128" s="8">
        <f>31+87</f>
        <v>118</v>
      </c>
      <c r="D128" s="22">
        <v>110</v>
      </c>
    </row>
    <row r="129" spans="2:4" x14ac:dyDescent="0.4">
      <c r="B129" s="3" t="s">
        <v>48</v>
      </c>
      <c r="C129" s="8">
        <v>979</v>
      </c>
      <c r="D129" s="22">
        <v>2404</v>
      </c>
    </row>
    <row r="130" spans="2:4" x14ac:dyDescent="0.4">
      <c r="B130" s="3" t="s">
        <v>49</v>
      </c>
      <c r="C130" s="8">
        <f>+SUM(C126:C129)</f>
        <v>5251</v>
      </c>
      <c r="D130" s="22">
        <v>5463</v>
      </c>
    </row>
    <row r="131" spans="2:4" x14ac:dyDescent="0.4">
      <c r="C131" s="8"/>
      <c r="D131" s="22"/>
    </row>
    <row r="132" spans="2:4" x14ac:dyDescent="0.4">
      <c r="B132" s="3" t="s">
        <v>50</v>
      </c>
      <c r="C132" s="8">
        <v>-331</v>
      </c>
      <c r="D132" s="22">
        <v>-272</v>
      </c>
    </row>
    <row r="133" spans="2:4" x14ac:dyDescent="0.4">
      <c r="C133" s="8"/>
      <c r="D133" s="22"/>
    </row>
    <row r="134" spans="2:4" x14ac:dyDescent="0.4">
      <c r="B134" s="3" t="s">
        <v>32</v>
      </c>
      <c r="C134" s="8">
        <f>SUM(C130:C132)</f>
        <v>4920</v>
      </c>
      <c r="D134" s="22">
        <v>5192</v>
      </c>
    </row>
    <row r="136" spans="2:4" x14ac:dyDescent="0.4">
      <c r="B136" s="3" t="s">
        <v>51</v>
      </c>
    </row>
    <row r="137" spans="2:4" x14ac:dyDescent="0.4">
      <c r="B137" s="45" t="s">
        <v>52</v>
      </c>
      <c r="C137" s="45"/>
      <c r="D137" s="45"/>
    </row>
    <row r="138" spans="2:4" ht="46.5" customHeight="1" x14ac:dyDescent="0.4">
      <c r="B138" s="46" t="s">
        <v>91</v>
      </c>
      <c r="C138" s="46"/>
      <c r="D138" s="46"/>
    </row>
    <row r="140" spans="2:4" x14ac:dyDescent="0.4">
      <c r="C140" s="32" t="s">
        <v>222</v>
      </c>
      <c r="D140" s="17" t="s">
        <v>199</v>
      </c>
    </row>
    <row r="141" spans="2:4" x14ac:dyDescent="0.4">
      <c r="B141" s="3" t="s">
        <v>32</v>
      </c>
      <c r="C141" s="8">
        <f>+C134</f>
        <v>4920</v>
      </c>
      <c r="D141" s="22">
        <v>5192</v>
      </c>
    </row>
    <row r="142" spans="2:4" x14ac:dyDescent="0.4">
      <c r="B142" s="3" t="s">
        <v>18</v>
      </c>
      <c r="C142" s="35">
        <v>1533</v>
      </c>
      <c r="D142" s="22">
        <v>1504</v>
      </c>
    </row>
    <row r="143" spans="2:4" x14ac:dyDescent="0.4">
      <c r="C143" s="28"/>
      <c r="D143" s="21"/>
    </row>
    <row r="144" spans="2:4" x14ac:dyDescent="0.4">
      <c r="B144" s="3" t="s">
        <v>53</v>
      </c>
      <c r="C144" s="28" t="s">
        <v>227</v>
      </c>
      <c r="D144" s="21" t="s">
        <v>204</v>
      </c>
    </row>
    <row r="146" spans="2:4" x14ac:dyDescent="0.4">
      <c r="B146" s="3" t="s">
        <v>54</v>
      </c>
    </row>
    <row r="147" spans="2:4" ht="33" customHeight="1" x14ac:dyDescent="0.4">
      <c r="B147" s="45" t="s">
        <v>194</v>
      </c>
      <c r="C147" s="45"/>
      <c r="D147" s="45"/>
    </row>
    <row r="149" spans="2:4" x14ac:dyDescent="0.4">
      <c r="C149" s="17" t="s">
        <v>222</v>
      </c>
      <c r="D149" s="17" t="s">
        <v>199</v>
      </c>
    </row>
    <row r="150" spans="2:4" x14ac:dyDescent="0.4">
      <c r="B150" s="3" t="s">
        <v>195</v>
      </c>
      <c r="C150" s="8">
        <f>C43</f>
        <v>1533</v>
      </c>
      <c r="D150" s="22">
        <v>1504</v>
      </c>
    </row>
    <row r="151" spans="2:4" x14ac:dyDescent="0.4">
      <c r="B151" s="3" t="s">
        <v>196</v>
      </c>
      <c r="C151" s="8">
        <v>300</v>
      </c>
      <c r="D151" s="22">
        <v>276</v>
      </c>
    </row>
    <row r="152" spans="2:4" x14ac:dyDescent="0.4">
      <c r="C152" s="8"/>
      <c r="D152" s="22"/>
    </row>
    <row r="153" spans="2:4" x14ac:dyDescent="0.4">
      <c r="B153" s="3" t="s">
        <v>54</v>
      </c>
      <c r="C153" s="6" t="s">
        <v>228</v>
      </c>
      <c r="D153" s="21" t="s">
        <v>205</v>
      </c>
    </row>
    <row r="155" spans="2:4" x14ac:dyDescent="0.4">
      <c r="B155" s="3" t="s">
        <v>55</v>
      </c>
    </row>
    <row r="156" spans="2:4" ht="35.25" customHeight="1" x14ac:dyDescent="0.4">
      <c r="B156" s="47" t="s">
        <v>56</v>
      </c>
      <c r="C156" s="47"/>
      <c r="D156" s="47"/>
    </row>
    <row r="157" spans="2:4" x14ac:dyDescent="0.4">
      <c r="B157" s="48" t="s">
        <v>92</v>
      </c>
      <c r="C157" s="48"/>
      <c r="D157" s="48"/>
    </row>
    <row r="159" spans="2:4" x14ac:dyDescent="0.4">
      <c r="C159" s="32" t="s">
        <v>222</v>
      </c>
      <c r="D159" s="17" t="s">
        <v>199</v>
      </c>
    </row>
    <row r="160" spans="2:4" x14ac:dyDescent="0.4">
      <c r="B160" s="3" t="s">
        <v>57</v>
      </c>
      <c r="C160" s="8">
        <v>1743</v>
      </c>
      <c r="D160" s="22">
        <v>1787</v>
      </c>
    </row>
    <row r="161" spans="2:4" x14ac:dyDescent="0.4">
      <c r="B161" s="3" t="s">
        <v>58</v>
      </c>
      <c r="C161" s="8">
        <v>1537</v>
      </c>
      <c r="D161" s="22">
        <v>1434</v>
      </c>
    </row>
    <row r="162" spans="2:4" x14ac:dyDescent="0.4">
      <c r="B162" s="3" t="s">
        <v>59</v>
      </c>
      <c r="C162" s="8">
        <v>-996</v>
      </c>
      <c r="D162" s="22">
        <v>-931</v>
      </c>
    </row>
    <row r="163" spans="2:4" x14ac:dyDescent="0.4">
      <c r="C163" s="8"/>
      <c r="D163" s="22"/>
    </row>
    <row r="164" spans="2:4" x14ac:dyDescent="0.4">
      <c r="B164" s="3" t="s">
        <v>60</v>
      </c>
      <c r="C164" s="8">
        <f>SUM(C160:C163)</f>
        <v>2284</v>
      </c>
      <c r="D164" s="22">
        <v>2290</v>
      </c>
    </row>
    <row r="166" spans="2:4" x14ac:dyDescent="0.4">
      <c r="B166" s="3" t="s">
        <v>61</v>
      </c>
    </row>
    <row r="167" spans="2:4" x14ac:dyDescent="0.4">
      <c r="B167" s="3" t="s">
        <v>62</v>
      </c>
    </row>
    <row r="169" spans="2:4" x14ac:dyDescent="0.4">
      <c r="C169" s="32" t="s">
        <v>222</v>
      </c>
      <c r="D169" s="17" t="s">
        <v>199</v>
      </c>
    </row>
    <row r="170" spans="2:4" x14ac:dyDescent="0.4">
      <c r="B170" s="3" t="s">
        <v>15</v>
      </c>
      <c r="C170" s="8">
        <f>C50</f>
        <v>721</v>
      </c>
      <c r="D170" s="22">
        <v>585</v>
      </c>
    </row>
    <row r="171" spans="2:4" x14ac:dyDescent="0.4">
      <c r="B171" s="3" t="s">
        <v>21</v>
      </c>
      <c r="C171" s="8">
        <f>C67</f>
        <v>10286</v>
      </c>
      <c r="D171" s="22">
        <v>9685</v>
      </c>
    </row>
    <row r="172" spans="2:4" x14ac:dyDescent="0.4">
      <c r="C172" s="6"/>
      <c r="D172" s="21"/>
    </row>
    <row r="173" spans="2:4" x14ac:dyDescent="0.4">
      <c r="B173" s="3" t="s">
        <v>61</v>
      </c>
      <c r="C173" s="6" t="s">
        <v>287</v>
      </c>
      <c r="D173" s="21" t="s">
        <v>288</v>
      </c>
    </row>
    <row r="175" spans="2:4" x14ac:dyDescent="0.4">
      <c r="B175" s="3" t="s">
        <v>63</v>
      </c>
    </row>
    <row r="176" spans="2:4" x14ac:dyDescent="0.4">
      <c r="B176" s="3" t="s">
        <v>64</v>
      </c>
    </row>
    <row r="177" spans="2:4" ht="31.5" customHeight="1" x14ac:dyDescent="0.4">
      <c r="B177" s="46" t="s">
        <v>93</v>
      </c>
      <c r="C177" s="46"/>
      <c r="D177" s="46"/>
    </row>
    <row r="179" spans="2:4" x14ac:dyDescent="0.4">
      <c r="C179" s="32" t="s">
        <v>222</v>
      </c>
      <c r="D179" s="17" t="s">
        <v>199</v>
      </c>
    </row>
    <row r="180" spans="2:4" x14ac:dyDescent="0.4">
      <c r="B180" s="3" t="s">
        <v>33</v>
      </c>
      <c r="C180" s="8">
        <v>5309</v>
      </c>
      <c r="D180" s="22">
        <v>4960</v>
      </c>
    </row>
    <row r="181" spans="2:4" x14ac:dyDescent="0.4">
      <c r="B181" s="3" t="s">
        <v>65</v>
      </c>
      <c r="C181" s="8">
        <v>13055</v>
      </c>
      <c r="D181" s="22">
        <v>12745</v>
      </c>
    </row>
    <row r="182" spans="2:4" x14ac:dyDescent="0.4">
      <c r="C182" s="24"/>
      <c r="D182" s="21"/>
    </row>
    <row r="183" spans="2:4" x14ac:dyDescent="0.4">
      <c r="B183" s="3" t="s">
        <v>63</v>
      </c>
      <c r="C183" s="19" t="s">
        <v>289</v>
      </c>
      <c r="D183" s="23" t="s">
        <v>290</v>
      </c>
    </row>
    <row r="185" spans="2:4" x14ac:dyDescent="0.4">
      <c r="B185" s="3" t="s">
        <v>66</v>
      </c>
    </row>
    <row r="186" spans="2:4" x14ac:dyDescent="0.4">
      <c r="B186" s="45" t="s">
        <v>67</v>
      </c>
      <c r="C186" s="45"/>
      <c r="D186" s="45"/>
    </row>
    <row r="188" spans="2:4" x14ac:dyDescent="0.4">
      <c r="B188" s="3" t="s">
        <v>44</v>
      </c>
      <c r="C188" s="32" t="s">
        <v>222</v>
      </c>
      <c r="D188" s="17" t="s">
        <v>199</v>
      </c>
    </row>
    <row r="189" spans="2:4" x14ac:dyDescent="0.4">
      <c r="B189" s="3" t="s">
        <v>45</v>
      </c>
      <c r="C189" s="8">
        <f>C126</f>
        <v>4092</v>
      </c>
      <c r="D189" s="22">
        <v>2886</v>
      </c>
    </row>
    <row r="190" spans="2:4" x14ac:dyDescent="0.4">
      <c r="B190" s="3" t="s">
        <v>46</v>
      </c>
      <c r="C190" s="8">
        <f t="shared" ref="C190:C193" si="0">C127</f>
        <v>62</v>
      </c>
      <c r="D190" s="22">
        <v>64</v>
      </c>
    </row>
    <row r="191" spans="2:4" x14ac:dyDescent="0.4">
      <c r="B191" s="3" t="s">
        <v>47</v>
      </c>
      <c r="C191" s="8">
        <f t="shared" si="0"/>
        <v>118</v>
      </c>
      <c r="D191" s="22">
        <v>110</v>
      </c>
    </row>
    <row r="192" spans="2:4" x14ac:dyDescent="0.4">
      <c r="B192" s="3" t="s">
        <v>48</v>
      </c>
      <c r="C192" s="8">
        <f t="shared" si="0"/>
        <v>979</v>
      </c>
      <c r="D192" s="22">
        <v>2404</v>
      </c>
    </row>
    <row r="193" spans="2:4" x14ac:dyDescent="0.4">
      <c r="B193" s="3" t="s">
        <v>49</v>
      </c>
      <c r="C193" s="8">
        <f t="shared" si="0"/>
        <v>5251</v>
      </c>
      <c r="D193" s="22">
        <v>5463</v>
      </c>
    </row>
    <row r="194" spans="2:4" x14ac:dyDescent="0.4">
      <c r="C194" s="6"/>
      <c r="D194" s="21"/>
    </row>
    <row r="195" spans="2:4" x14ac:dyDescent="0.4">
      <c r="B195" s="3" t="s">
        <v>33</v>
      </c>
      <c r="C195" s="8">
        <f>+C180</f>
        <v>5309</v>
      </c>
      <c r="D195" s="22">
        <f>D180</f>
        <v>4960</v>
      </c>
    </row>
    <row r="196" spans="2:4" x14ac:dyDescent="0.4">
      <c r="C196" s="6"/>
      <c r="D196" s="21"/>
    </row>
    <row r="197" spans="2:4" x14ac:dyDescent="0.4">
      <c r="B197" s="3" t="s">
        <v>66</v>
      </c>
      <c r="C197" s="6" t="s">
        <v>230</v>
      </c>
      <c r="D197" s="21" t="s">
        <v>229</v>
      </c>
    </row>
    <row r="199" spans="2:4" x14ac:dyDescent="0.4">
      <c r="B199" s="3" t="s">
        <v>68</v>
      </c>
    </row>
    <row r="200" spans="2:4" x14ac:dyDescent="0.4">
      <c r="B200" s="45" t="s">
        <v>69</v>
      </c>
      <c r="C200" s="45"/>
      <c r="D200" s="45"/>
    </row>
    <row r="202" spans="2:4" x14ac:dyDescent="0.4">
      <c r="B202" s="3" t="s">
        <v>44</v>
      </c>
      <c r="C202" s="32" t="s">
        <v>222</v>
      </c>
      <c r="D202" s="17" t="s">
        <v>199</v>
      </c>
    </row>
    <row r="203" spans="2:4" x14ac:dyDescent="0.4">
      <c r="B203" s="3" t="s">
        <v>70</v>
      </c>
      <c r="C203" s="8">
        <v>374</v>
      </c>
      <c r="D203" s="22">
        <v>415</v>
      </c>
    </row>
    <row r="204" spans="2:4" x14ac:dyDescent="0.4">
      <c r="B204" s="3" t="s">
        <v>71</v>
      </c>
      <c r="C204" s="35">
        <v>1098</v>
      </c>
      <c r="D204" s="40">
        <v>1015</v>
      </c>
    </row>
    <row r="205" spans="2:4" x14ac:dyDescent="0.4">
      <c r="B205" s="3" t="s">
        <v>72</v>
      </c>
      <c r="C205" s="35">
        <v>69</v>
      </c>
      <c r="D205" s="40">
        <v>39</v>
      </c>
    </row>
    <row r="206" spans="2:4" x14ac:dyDescent="0.4">
      <c r="B206" s="3" t="s">
        <v>73</v>
      </c>
      <c r="C206" s="35">
        <v>367</v>
      </c>
      <c r="D206" s="40">
        <v>299</v>
      </c>
    </row>
    <row r="207" spans="2:4" x14ac:dyDescent="0.4">
      <c r="B207" s="3" t="s">
        <v>74</v>
      </c>
      <c r="C207" s="8">
        <v>531</v>
      </c>
      <c r="D207" s="22">
        <v>504</v>
      </c>
    </row>
    <row r="208" spans="2:4" x14ac:dyDescent="0.4">
      <c r="B208" s="3" t="s">
        <v>75</v>
      </c>
      <c r="C208" s="8">
        <v>141</v>
      </c>
      <c r="D208" s="22">
        <v>46</v>
      </c>
    </row>
    <row r="209" spans="2:4" x14ac:dyDescent="0.4">
      <c r="B209" s="3" t="s">
        <v>76</v>
      </c>
      <c r="C209" s="8">
        <f>SUM(C203:C208)</f>
        <v>2580</v>
      </c>
      <c r="D209" s="22">
        <v>2317</v>
      </c>
    </row>
    <row r="210" spans="2:4" x14ac:dyDescent="0.4">
      <c r="C210" s="8"/>
      <c r="D210" s="22"/>
    </row>
    <row r="211" spans="2:4" x14ac:dyDescent="0.4">
      <c r="B211" s="3" t="s">
        <v>65</v>
      </c>
      <c r="C211" s="8">
        <v>13055</v>
      </c>
      <c r="D211" s="22">
        <v>12745</v>
      </c>
    </row>
    <row r="212" spans="2:4" x14ac:dyDescent="0.4">
      <c r="C212" s="6"/>
      <c r="D212" s="21"/>
    </row>
    <row r="213" spans="2:4" x14ac:dyDescent="0.4">
      <c r="B213" s="3" t="s">
        <v>68</v>
      </c>
      <c r="C213" s="19" t="s">
        <v>231</v>
      </c>
      <c r="D213" s="23" t="s">
        <v>206</v>
      </c>
    </row>
    <row r="214" spans="2:4" x14ac:dyDescent="0.4">
      <c r="C214" s="25"/>
    </row>
    <row r="215" spans="2:4" x14ac:dyDescent="0.4">
      <c r="B215" s="3" t="s">
        <v>77</v>
      </c>
    </row>
    <row r="216" spans="2:4" x14ac:dyDescent="0.4">
      <c r="B216" s="45" t="s">
        <v>78</v>
      </c>
      <c r="C216" s="45"/>
      <c r="D216" s="45"/>
    </row>
    <row r="218" spans="2:4" x14ac:dyDescent="0.4">
      <c r="C218" s="32" t="s">
        <v>222</v>
      </c>
      <c r="D218" s="17" t="s">
        <v>199</v>
      </c>
    </row>
    <row r="219" spans="2:4" x14ac:dyDescent="0.4">
      <c r="B219" s="3" t="s">
        <v>8</v>
      </c>
      <c r="C219" s="8">
        <v>405</v>
      </c>
      <c r="D219" s="22">
        <v>339</v>
      </c>
    </row>
    <row r="220" spans="2:4" x14ac:dyDescent="0.4">
      <c r="B220" s="3" t="s">
        <v>21</v>
      </c>
      <c r="C220" s="8">
        <f>C171</f>
        <v>10286</v>
      </c>
      <c r="D220" s="22">
        <v>9685</v>
      </c>
    </row>
    <row r="221" spans="2:4" x14ac:dyDescent="0.4">
      <c r="C221" s="24"/>
      <c r="D221" s="21"/>
    </row>
    <row r="222" spans="2:4" x14ac:dyDescent="0.4">
      <c r="B222" s="3" t="s">
        <v>79</v>
      </c>
      <c r="C222" s="6" t="s">
        <v>291</v>
      </c>
      <c r="D222" s="21" t="s">
        <v>292</v>
      </c>
    </row>
  </sheetData>
  <mergeCells count="27">
    <mergeCell ref="B35:D35"/>
    <mergeCell ref="B4:D4"/>
    <mergeCell ref="B14:D14"/>
    <mergeCell ref="B3:D3"/>
    <mergeCell ref="B13:D13"/>
    <mergeCell ref="B22:D22"/>
    <mergeCell ref="B124:D124"/>
    <mergeCell ref="B46:D46"/>
    <mergeCell ref="B47:D47"/>
    <mergeCell ref="B63:D63"/>
    <mergeCell ref="B75:D75"/>
    <mergeCell ref="B84:D84"/>
    <mergeCell ref="B93:D93"/>
    <mergeCell ref="B94:D94"/>
    <mergeCell ref="B103:D103"/>
    <mergeCell ref="B112:D112"/>
    <mergeCell ref="B113:D113"/>
    <mergeCell ref="B123:D123"/>
    <mergeCell ref="B186:D186"/>
    <mergeCell ref="B200:D200"/>
    <mergeCell ref="B216:D216"/>
    <mergeCell ref="B137:D137"/>
    <mergeCell ref="B138:D138"/>
    <mergeCell ref="B147:D147"/>
    <mergeCell ref="B156:D156"/>
    <mergeCell ref="B157:D157"/>
    <mergeCell ref="B177:D177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FE355-665B-45AB-82DF-274723CFD4D8}">
  <dimension ref="B2:D222"/>
  <sheetViews>
    <sheetView tabSelected="1" zoomScale="85" zoomScaleNormal="85" workbookViewId="0">
      <selection activeCell="B7" sqref="B7"/>
    </sheetView>
  </sheetViews>
  <sheetFormatPr defaultRowHeight="19.5" x14ac:dyDescent="0.4"/>
  <cols>
    <col min="2" max="2" width="52.42578125" style="3" customWidth="1"/>
    <col min="3" max="3" width="23.42578125" style="3" customWidth="1"/>
    <col min="4" max="4" width="23.42578125" style="9" customWidth="1"/>
  </cols>
  <sheetData>
    <row r="2" spans="2:4" x14ac:dyDescent="0.4">
      <c r="B2" s="16" t="s">
        <v>97</v>
      </c>
    </row>
    <row r="3" spans="2:4" x14ac:dyDescent="0.4">
      <c r="B3" s="49" t="s">
        <v>98</v>
      </c>
      <c r="C3" s="49"/>
      <c r="D3" s="49"/>
    </row>
    <row r="4" spans="2:4" ht="18" x14ac:dyDescent="0.35">
      <c r="B4" s="48" t="s">
        <v>99</v>
      </c>
      <c r="C4" s="48"/>
      <c r="D4" s="48"/>
    </row>
    <row r="5" spans="2:4" x14ac:dyDescent="0.4">
      <c r="B5" s="2"/>
    </row>
    <row r="6" spans="2:4" x14ac:dyDescent="0.4">
      <c r="C6" s="32"/>
      <c r="D6" s="17"/>
    </row>
    <row r="7" spans="2:4" x14ac:dyDescent="0.4">
      <c r="B7" s="3" t="s">
        <v>100</v>
      </c>
      <c r="C7" s="5"/>
    </row>
    <row r="8" spans="2:4" x14ac:dyDescent="0.4">
      <c r="B8" s="3" t="s">
        <v>101</v>
      </c>
      <c r="C8" s="5"/>
      <c r="D8" s="10"/>
    </row>
    <row r="9" spans="2:4" x14ac:dyDescent="0.4">
      <c r="C9" s="5"/>
    </row>
    <row r="10" spans="2:4" x14ac:dyDescent="0.4">
      <c r="B10" s="3" t="s">
        <v>97</v>
      </c>
      <c r="C10" s="5" t="s">
        <v>234</v>
      </c>
      <c r="D10" s="7" t="s">
        <v>221</v>
      </c>
    </row>
    <row r="11" spans="2:4" x14ac:dyDescent="0.4">
      <c r="C11" s="7"/>
    </row>
    <row r="12" spans="2:4" x14ac:dyDescent="0.4">
      <c r="B12" s="3" t="s">
        <v>102</v>
      </c>
    </row>
    <row r="13" spans="2:4" x14ac:dyDescent="0.4">
      <c r="B13" s="45" t="s">
        <v>103</v>
      </c>
      <c r="C13" s="45"/>
      <c r="D13" s="45"/>
    </row>
    <row r="14" spans="2:4" ht="18" x14ac:dyDescent="0.35">
      <c r="B14" s="48" t="s">
        <v>104</v>
      </c>
      <c r="C14" s="48"/>
      <c r="D14" s="48"/>
    </row>
    <row r="16" spans="2:4" x14ac:dyDescent="0.4">
      <c r="C16" s="32"/>
      <c r="D16" s="17"/>
    </row>
    <row r="17" spans="2:4" ht="39" x14ac:dyDescent="0.4">
      <c r="B17" s="3" t="s">
        <v>105</v>
      </c>
      <c r="C17" s="5"/>
    </row>
    <row r="18" spans="2:4" x14ac:dyDescent="0.4">
      <c r="B18" s="3" t="s">
        <v>106</v>
      </c>
      <c r="C18" s="5"/>
    </row>
    <row r="19" spans="2:4" x14ac:dyDescent="0.4">
      <c r="B19" s="3" t="s">
        <v>107</v>
      </c>
      <c r="C19" s="5" t="s">
        <v>235</v>
      </c>
      <c r="D19" s="7" t="s">
        <v>207</v>
      </c>
    </row>
    <row r="20" spans="2:4" x14ac:dyDescent="0.4">
      <c r="C20" s="4"/>
      <c r="D20" s="11"/>
    </row>
    <row r="21" spans="2:4" x14ac:dyDescent="0.4">
      <c r="B21" s="3" t="s">
        <v>108</v>
      </c>
    </row>
    <row r="22" spans="2:4" x14ac:dyDescent="0.4">
      <c r="B22" s="45" t="s">
        <v>109</v>
      </c>
      <c r="C22" s="45"/>
      <c r="D22" s="45"/>
    </row>
    <row r="23" spans="2:4" x14ac:dyDescent="0.4">
      <c r="C23" s="32"/>
      <c r="D23" s="17"/>
    </row>
    <row r="24" spans="2:4" ht="39" x14ac:dyDescent="0.4">
      <c r="B24" s="3" t="s">
        <v>110</v>
      </c>
      <c r="C24" s="5"/>
    </row>
    <row r="25" spans="2:4" x14ac:dyDescent="0.4">
      <c r="B25" s="3" t="s">
        <v>111</v>
      </c>
      <c r="C25" s="5"/>
      <c r="D25" s="10"/>
    </row>
    <row r="26" spans="2:4" x14ac:dyDescent="0.4">
      <c r="B26" s="3" t="s">
        <v>112</v>
      </c>
      <c r="C26" s="6"/>
    </row>
    <row r="27" spans="2:4" ht="39" x14ac:dyDescent="0.4">
      <c r="B27" s="3" t="s">
        <v>113</v>
      </c>
      <c r="C27" s="5"/>
      <c r="D27" s="10"/>
    </row>
    <row r="28" spans="2:4" x14ac:dyDescent="0.4">
      <c r="C28" s="5"/>
    </row>
    <row r="29" spans="2:4" x14ac:dyDescent="0.4">
      <c r="B29" s="3" t="s">
        <v>114</v>
      </c>
      <c r="C29" s="5"/>
      <c r="D29" s="12"/>
    </row>
    <row r="30" spans="2:4" x14ac:dyDescent="0.4">
      <c r="C30" s="5"/>
    </row>
    <row r="31" spans="2:4" x14ac:dyDescent="0.4">
      <c r="B31" s="3" t="s">
        <v>108</v>
      </c>
      <c r="C31" s="5" t="s">
        <v>236</v>
      </c>
      <c r="D31" s="7" t="s">
        <v>208</v>
      </c>
    </row>
    <row r="32" spans="2:4" x14ac:dyDescent="0.4">
      <c r="D32" s="11"/>
    </row>
    <row r="33" spans="2:4" x14ac:dyDescent="0.4">
      <c r="B33" s="3" t="s">
        <v>13</v>
      </c>
    </row>
    <row r="34" spans="2:4" ht="34.5" customHeight="1" x14ac:dyDescent="0.25">
      <c r="B34" s="47" t="s">
        <v>115</v>
      </c>
      <c r="C34" s="47"/>
      <c r="D34" s="47"/>
    </row>
    <row r="35" spans="2:4" ht="18" x14ac:dyDescent="0.35">
      <c r="B35" s="48" t="s">
        <v>116</v>
      </c>
      <c r="C35" s="48"/>
      <c r="D35" s="48"/>
    </row>
    <row r="37" spans="2:4" x14ac:dyDescent="0.4">
      <c r="C37" s="32"/>
      <c r="D37" s="17"/>
    </row>
    <row r="38" spans="2:4" x14ac:dyDescent="0.4">
      <c r="B38" s="3" t="s">
        <v>117</v>
      </c>
      <c r="C38" s="5"/>
      <c r="D38" s="10"/>
    </row>
    <row r="39" spans="2:4" ht="39" x14ac:dyDescent="0.4">
      <c r="B39" s="3" t="s">
        <v>118</v>
      </c>
      <c r="C39" s="5"/>
      <c r="D39" s="10"/>
    </row>
    <row r="40" spans="2:4" ht="39" x14ac:dyDescent="0.4">
      <c r="B40" s="3" t="s">
        <v>119</v>
      </c>
      <c r="C40" s="6"/>
      <c r="D40" s="10"/>
    </row>
    <row r="41" spans="2:4" x14ac:dyDescent="0.4">
      <c r="B41" s="3" t="s">
        <v>233</v>
      </c>
      <c r="C41" s="6"/>
      <c r="D41" s="10"/>
    </row>
    <row r="42" spans="2:4" x14ac:dyDescent="0.4">
      <c r="C42" s="5"/>
    </row>
    <row r="43" spans="2:4" ht="39" x14ac:dyDescent="0.4">
      <c r="B43" s="3" t="s">
        <v>120</v>
      </c>
      <c r="C43" s="5"/>
      <c r="D43" s="10"/>
    </row>
    <row r="44" spans="2:4" x14ac:dyDescent="0.4">
      <c r="C44" s="7"/>
    </row>
    <row r="45" spans="2:4" x14ac:dyDescent="0.4">
      <c r="B45" s="3" t="s">
        <v>273</v>
      </c>
      <c r="C45" s="7"/>
    </row>
    <row r="46" spans="2:4" x14ac:dyDescent="0.4">
      <c r="B46" s="45" t="s">
        <v>260</v>
      </c>
      <c r="C46" s="45"/>
      <c r="D46" s="45"/>
    </row>
    <row r="47" spans="2:4" ht="18" x14ac:dyDescent="0.35">
      <c r="B47" s="48" t="s">
        <v>121</v>
      </c>
      <c r="C47" s="48"/>
      <c r="D47" s="48"/>
    </row>
    <row r="49" spans="2:4" x14ac:dyDescent="0.4">
      <c r="C49" s="32"/>
      <c r="D49" s="17"/>
    </row>
    <row r="50" spans="2:4" x14ac:dyDescent="0.4">
      <c r="B50" s="3" t="s">
        <v>117</v>
      </c>
      <c r="C50" s="5"/>
      <c r="D50" s="10"/>
    </row>
    <row r="51" spans="2:4" ht="39" x14ac:dyDescent="0.4">
      <c r="B51" s="3" t="s">
        <v>122</v>
      </c>
      <c r="C51" s="5"/>
      <c r="D51" s="10"/>
    </row>
    <row r="52" spans="2:4" ht="39" x14ac:dyDescent="0.4">
      <c r="B52" s="3" t="s">
        <v>274</v>
      </c>
      <c r="C52" s="6"/>
      <c r="D52" s="10"/>
    </row>
    <row r="53" spans="2:4" x14ac:dyDescent="0.4">
      <c r="C53" s="6"/>
      <c r="D53" s="10"/>
    </row>
    <row r="54" spans="2:4" x14ac:dyDescent="0.35">
      <c r="B54" s="44" t="s">
        <v>265</v>
      </c>
      <c r="C54" s="6"/>
      <c r="D54" s="44"/>
    </row>
    <row r="55" spans="2:4" x14ac:dyDescent="0.4">
      <c r="B55" s="3" t="s">
        <v>261</v>
      </c>
      <c r="C55" s="6"/>
      <c r="D55" s="10"/>
    </row>
    <row r="56" spans="2:4" x14ac:dyDescent="0.4">
      <c r="B56" s="3" t="s">
        <v>262</v>
      </c>
      <c r="C56" s="6"/>
      <c r="D56" s="10"/>
    </row>
    <row r="57" spans="2:4" x14ac:dyDescent="0.4">
      <c r="B57" s="3" t="s">
        <v>263</v>
      </c>
      <c r="C57" s="6"/>
      <c r="D57" s="10"/>
    </row>
    <row r="58" spans="2:4" x14ac:dyDescent="0.4">
      <c r="B58" s="3" t="s">
        <v>264</v>
      </c>
      <c r="C58" s="6"/>
      <c r="D58" s="10"/>
    </row>
    <row r="59" spans="2:4" x14ac:dyDescent="0.4">
      <c r="B59" s="3" t="s">
        <v>266</v>
      </c>
      <c r="C59" s="6"/>
      <c r="D59" s="10"/>
    </row>
    <row r="61" spans="2:4" x14ac:dyDescent="0.4">
      <c r="B61" s="3" t="s">
        <v>127</v>
      </c>
    </row>
    <row r="62" spans="2:4" x14ac:dyDescent="0.4">
      <c r="B62" s="3" t="s">
        <v>124</v>
      </c>
    </row>
    <row r="63" spans="2:4" ht="18" x14ac:dyDescent="0.35">
      <c r="B63" s="48" t="s">
        <v>125</v>
      </c>
      <c r="C63" s="48"/>
      <c r="D63" s="48"/>
    </row>
    <row r="65" spans="2:4" x14ac:dyDescent="0.4">
      <c r="C65" s="32"/>
      <c r="D65" s="17"/>
    </row>
    <row r="66" spans="2:4" ht="39" x14ac:dyDescent="0.4">
      <c r="B66" s="3" t="s">
        <v>123</v>
      </c>
      <c r="C66" s="5"/>
      <c r="D66" s="10"/>
    </row>
    <row r="67" spans="2:4" x14ac:dyDescent="0.4">
      <c r="B67" s="3" t="s">
        <v>126</v>
      </c>
      <c r="C67" s="5"/>
      <c r="D67" s="12"/>
    </row>
    <row r="68" spans="2:4" x14ac:dyDescent="0.4">
      <c r="C68" s="6"/>
    </row>
    <row r="69" spans="2:4" ht="22.5" customHeight="1" x14ac:dyDescent="0.4">
      <c r="B69" s="3" t="s">
        <v>127</v>
      </c>
      <c r="C69" s="5" t="s">
        <v>237</v>
      </c>
      <c r="D69" s="7" t="s">
        <v>209</v>
      </c>
    </row>
    <row r="70" spans="2:4" ht="22.5" customHeight="1" x14ac:dyDescent="0.4">
      <c r="C70" s="5"/>
      <c r="D70" s="7"/>
    </row>
    <row r="71" spans="2:4" ht="22.5" customHeight="1" x14ac:dyDescent="0.4">
      <c r="B71" s="3" t="s">
        <v>266</v>
      </c>
      <c r="C71" s="33"/>
      <c r="D71" s="34"/>
    </row>
    <row r="72" spans="2:4" ht="22.5" customHeight="1" x14ac:dyDescent="0.4">
      <c r="B72" s="3" t="s">
        <v>270</v>
      </c>
      <c r="C72" s="5" t="s">
        <v>271</v>
      </c>
      <c r="D72" s="7" t="s">
        <v>272</v>
      </c>
    </row>
    <row r="73" spans="2:4" x14ac:dyDescent="0.4">
      <c r="D73" s="11"/>
    </row>
    <row r="74" spans="2:4" x14ac:dyDescent="0.4">
      <c r="B74" s="3" t="s">
        <v>128</v>
      </c>
    </row>
    <row r="75" spans="2:4" x14ac:dyDescent="0.25">
      <c r="B75" s="47" t="s">
        <v>129</v>
      </c>
      <c r="C75" s="47"/>
      <c r="D75" s="47"/>
    </row>
    <row r="77" spans="2:4" x14ac:dyDescent="0.4">
      <c r="C77" s="32"/>
      <c r="D77" s="17"/>
    </row>
    <row r="78" spans="2:4" ht="39" x14ac:dyDescent="0.4">
      <c r="B78" s="3" t="s">
        <v>130</v>
      </c>
      <c r="C78" s="5"/>
    </row>
    <row r="79" spans="2:4" ht="39" x14ac:dyDescent="0.4">
      <c r="B79" s="3" t="s">
        <v>131</v>
      </c>
      <c r="C79" s="8"/>
      <c r="D79" s="13"/>
    </row>
    <row r="80" spans="2:4" x14ac:dyDescent="0.4">
      <c r="C80" s="6"/>
    </row>
    <row r="81" spans="2:4" ht="58.5" x14ac:dyDescent="0.4">
      <c r="B81" s="3" t="s">
        <v>128</v>
      </c>
      <c r="C81" s="5" t="s">
        <v>238</v>
      </c>
      <c r="D81" s="9" t="s">
        <v>210</v>
      </c>
    </row>
    <row r="82" spans="2:4" x14ac:dyDescent="0.4">
      <c r="D82" s="14"/>
    </row>
    <row r="83" spans="2:4" x14ac:dyDescent="0.4">
      <c r="B83" s="3" t="s">
        <v>132</v>
      </c>
    </row>
    <row r="84" spans="2:4" x14ac:dyDescent="0.4">
      <c r="B84" s="45" t="s">
        <v>133</v>
      </c>
      <c r="C84" s="45"/>
      <c r="D84" s="45"/>
    </row>
    <row r="86" spans="2:4" x14ac:dyDescent="0.4">
      <c r="C86" s="32"/>
      <c r="D86" s="17"/>
    </row>
    <row r="87" spans="2:4" x14ac:dyDescent="0.4">
      <c r="B87" s="3" t="s">
        <v>134</v>
      </c>
      <c r="C87" s="5"/>
      <c r="D87" s="10"/>
    </row>
    <row r="88" spans="2:4" x14ac:dyDescent="0.4">
      <c r="B88" s="3" t="s">
        <v>135</v>
      </c>
      <c r="C88" s="8"/>
      <c r="D88" s="13"/>
    </row>
    <row r="89" spans="2:4" x14ac:dyDescent="0.4">
      <c r="C89" s="6"/>
    </row>
    <row r="90" spans="2:4" x14ac:dyDescent="0.4">
      <c r="B90" s="3" t="s">
        <v>132</v>
      </c>
      <c r="C90" s="5" t="s">
        <v>239</v>
      </c>
      <c r="D90" s="9" t="s">
        <v>211</v>
      </c>
    </row>
    <row r="92" spans="2:4" x14ac:dyDescent="0.4">
      <c r="B92" s="3" t="s">
        <v>136</v>
      </c>
    </row>
    <row r="93" spans="2:4" x14ac:dyDescent="0.4">
      <c r="B93" s="45" t="s">
        <v>137</v>
      </c>
      <c r="C93" s="45"/>
      <c r="D93" s="45"/>
    </row>
    <row r="94" spans="2:4" ht="18" x14ac:dyDescent="0.35">
      <c r="B94" s="48" t="s">
        <v>138</v>
      </c>
      <c r="C94" s="48"/>
      <c r="D94" s="48"/>
    </row>
    <row r="96" spans="2:4" x14ac:dyDescent="0.4">
      <c r="C96" s="32"/>
      <c r="D96" s="17"/>
    </row>
    <row r="97" spans="2:4" x14ac:dyDescent="0.4">
      <c r="B97" s="3" t="s">
        <v>139</v>
      </c>
      <c r="C97" s="5"/>
    </row>
    <row r="98" spans="2:4" x14ac:dyDescent="0.4">
      <c r="B98" s="3" t="s">
        <v>140</v>
      </c>
      <c r="C98" s="6"/>
      <c r="D98" s="10"/>
    </row>
    <row r="99" spans="2:4" x14ac:dyDescent="0.4">
      <c r="C99" s="6"/>
      <c r="D99" s="10"/>
    </row>
    <row r="100" spans="2:4" x14ac:dyDescent="0.4">
      <c r="B100" s="3" t="s">
        <v>141</v>
      </c>
      <c r="C100" s="5" t="s">
        <v>240</v>
      </c>
      <c r="D100" s="9" t="s">
        <v>212</v>
      </c>
    </row>
    <row r="102" spans="2:4" x14ac:dyDescent="0.4">
      <c r="B102" s="3" t="s">
        <v>142</v>
      </c>
    </row>
    <row r="103" spans="2:4" x14ac:dyDescent="0.4">
      <c r="B103" s="45" t="s">
        <v>143</v>
      </c>
      <c r="C103" s="45"/>
      <c r="D103" s="45"/>
    </row>
    <row r="105" spans="2:4" x14ac:dyDescent="0.4">
      <c r="C105" s="32"/>
      <c r="D105" s="17"/>
    </row>
    <row r="106" spans="2:4" ht="39" x14ac:dyDescent="0.4">
      <c r="B106" s="3" t="s">
        <v>144</v>
      </c>
      <c r="C106" s="5"/>
    </row>
    <row r="107" spans="2:4" x14ac:dyDescent="0.4">
      <c r="B107" s="3" t="s">
        <v>135</v>
      </c>
      <c r="C107" s="8"/>
      <c r="D107" s="13"/>
    </row>
    <row r="108" spans="2:4" x14ac:dyDescent="0.4">
      <c r="C108" s="6"/>
    </row>
    <row r="109" spans="2:4" x14ac:dyDescent="0.4">
      <c r="B109" s="3" t="s">
        <v>142</v>
      </c>
      <c r="C109" s="5" t="s">
        <v>241</v>
      </c>
      <c r="D109" s="9" t="s">
        <v>213</v>
      </c>
    </row>
    <row r="111" spans="2:4" x14ac:dyDescent="0.4">
      <c r="B111" s="3" t="s">
        <v>145</v>
      </c>
    </row>
    <row r="112" spans="2:4" x14ac:dyDescent="0.4">
      <c r="B112" s="45" t="s">
        <v>146</v>
      </c>
      <c r="C112" s="45"/>
      <c r="D112" s="45"/>
    </row>
    <row r="113" spans="2:4" ht="18" x14ac:dyDescent="0.35">
      <c r="B113" s="48" t="s">
        <v>147</v>
      </c>
      <c r="C113" s="48"/>
      <c r="D113" s="48"/>
    </row>
    <row r="115" spans="2:4" x14ac:dyDescent="0.4">
      <c r="C115" s="32"/>
      <c r="D115" s="17"/>
    </row>
    <row r="116" spans="2:4" ht="39" x14ac:dyDescent="0.4">
      <c r="B116" s="3" t="s">
        <v>148</v>
      </c>
      <c r="C116" s="18"/>
      <c r="D116" s="10"/>
    </row>
    <row r="117" spans="2:4" ht="39" x14ac:dyDescent="0.4">
      <c r="B117" s="3" t="s">
        <v>149</v>
      </c>
      <c r="C117" s="18"/>
    </row>
    <row r="118" spans="2:4" x14ac:dyDescent="0.4">
      <c r="B118" s="3" t="s">
        <v>150</v>
      </c>
      <c r="C118" s="18"/>
      <c r="D118" s="10"/>
    </row>
    <row r="119" spans="2:4" x14ac:dyDescent="0.4">
      <c r="C119" s="6"/>
      <c r="D119" s="15"/>
    </row>
    <row r="120" spans="2:4" x14ac:dyDescent="0.4">
      <c r="B120" s="3" t="s">
        <v>145</v>
      </c>
      <c r="C120" s="29" t="s">
        <v>242</v>
      </c>
      <c r="D120" s="42" t="s">
        <v>214</v>
      </c>
    </row>
    <row r="122" spans="2:4" x14ac:dyDescent="0.4">
      <c r="B122" s="3" t="s">
        <v>139</v>
      </c>
    </row>
    <row r="123" spans="2:4" x14ac:dyDescent="0.4">
      <c r="B123" s="49" t="s">
        <v>151</v>
      </c>
      <c r="C123" s="49"/>
      <c r="D123" s="49"/>
    </row>
    <row r="124" spans="2:4" ht="18" x14ac:dyDescent="0.35">
      <c r="B124" s="48" t="s">
        <v>152</v>
      </c>
      <c r="C124" s="48"/>
      <c r="D124" s="48"/>
    </row>
    <row r="125" spans="2:4" x14ac:dyDescent="0.4">
      <c r="B125" s="3" t="s">
        <v>153</v>
      </c>
      <c r="C125" s="32"/>
      <c r="D125" s="17"/>
    </row>
    <row r="126" spans="2:4" x14ac:dyDescent="0.4">
      <c r="B126" s="3" t="s">
        <v>154</v>
      </c>
      <c r="C126" s="6"/>
      <c r="D126" s="10"/>
    </row>
    <row r="127" spans="2:4" x14ac:dyDescent="0.4">
      <c r="B127" s="3" t="s">
        <v>155</v>
      </c>
      <c r="C127" s="6"/>
    </row>
    <row r="128" spans="2:4" x14ac:dyDescent="0.4">
      <c r="B128" s="3" t="s">
        <v>156</v>
      </c>
      <c r="C128" s="6"/>
      <c r="D128" s="10"/>
    </row>
    <row r="129" spans="2:4" x14ac:dyDescent="0.4">
      <c r="B129" s="3" t="s">
        <v>157</v>
      </c>
      <c r="C129" s="6"/>
    </row>
    <row r="130" spans="2:4" x14ac:dyDescent="0.4">
      <c r="B130" s="3" t="s">
        <v>158</v>
      </c>
      <c r="C130" s="6"/>
    </row>
    <row r="131" spans="2:4" x14ac:dyDescent="0.4">
      <c r="C131" s="6"/>
    </row>
    <row r="132" spans="2:4" x14ac:dyDescent="0.4">
      <c r="B132" s="3" t="s">
        <v>159</v>
      </c>
      <c r="C132" s="6"/>
      <c r="D132" s="10"/>
    </row>
    <row r="133" spans="2:4" x14ac:dyDescent="0.4">
      <c r="C133" s="6"/>
    </row>
    <row r="134" spans="2:4" x14ac:dyDescent="0.4">
      <c r="B134" s="3" t="s">
        <v>139</v>
      </c>
      <c r="C134" s="6"/>
      <c r="D134" s="10"/>
    </row>
    <row r="136" spans="2:4" x14ac:dyDescent="0.4">
      <c r="B136" s="3" t="s">
        <v>160</v>
      </c>
    </row>
    <row r="137" spans="2:4" x14ac:dyDescent="0.4">
      <c r="B137" s="45" t="s">
        <v>161</v>
      </c>
      <c r="C137" s="45"/>
      <c r="D137" s="45"/>
    </row>
    <row r="138" spans="2:4" ht="18" x14ac:dyDescent="0.35">
      <c r="B138" s="46" t="s">
        <v>162</v>
      </c>
      <c r="C138" s="46"/>
      <c r="D138" s="46"/>
    </row>
    <row r="140" spans="2:4" x14ac:dyDescent="0.4">
      <c r="C140" s="32"/>
      <c r="D140" s="17"/>
    </row>
    <row r="141" spans="2:4" x14ac:dyDescent="0.4">
      <c r="B141" s="3" t="s">
        <v>139</v>
      </c>
      <c r="C141" s="6"/>
    </row>
    <row r="142" spans="2:4" ht="39" x14ac:dyDescent="0.4">
      <c r="B142" s="3" t="s">
        <v>120</v>
      </c>
      <c r="C142" s="6"/>
      <c r="D142" s="10"/>
    </row>
    <row r="143" spans="2:4" x14ac:dyDescent="0.4">
      <c r="C143" s="6"/>
      <c r="D143" s="10"/>
    </row>
    <row r="144" spans="2:4" x14ac:dyDescent="0.4">
      <c r="B144" s="3" t="s">
        <v>163</v>
      </c>
      <c r="C144" s="5" t="s">
        <v>243</v>
      </c>
      <c r="D144" s="9" t="s">
        <v>215</v>
      </c>
    </row>
    <row r="146" spans="2:4" x14ac:dyDescent="0.4">
      <c r="B146" s="3" t="s">
        <v>164</v>
      </c>
    </row>
    <row r="147" spans="2:4" x14ac:dyDescent="0.4">
      <c r="B147" s="45" t="s">
        <v>198</v>
      </c>
      <c r="C147" s="45"/>
      <c r="D147" s="45"/>
    </row>
    <row r="149" spans="2:4" x14ac:dyDescent="0.4">
      <c r="C149" s="32"/>
      <c r="D149" s="17"/>
    </row>
    <row r="150" spans="2:4" x14ac:dyDescent="0.4">
      <c r="B150" s="3" t="s">
        <v>195</v>
      </c>
      <c r="C150" s="6"/>
    </row>
    <row r="151" spans="2:4" x14ac:dyDescent="0.4">
      <c r="B151" s="3" t="s">
        <v>197</v>
      </c>
      <c r="C151" s="6"/>
      <c r="D151" s="10"/>
    </row>
    <row r="152" spans="2:4" x14ac:dyDescent="0.4">
      <c r="C152" s="6"/>
      <c r="D152" s="10"/>
    </row>
    <row r="153" spans="2:4" x14ac:dyDescent="0.4">
      <c r="B153" s="3" t="s">
        <v>164</v>
      </c>
      <c r="C153" s="6" t="s">
        <v>244</v>
      </c>
      <c r="D153" s="21" t="s">
        <v>216</v>
      </c>
    </row>
    <row r="155" spans="2:4" x14ac:dyDescent="0.4">
      <c r="B155" s="3" t="s">
        <v>165</v>
      </c>
    </row>
    <row r="156" spans="2:4" x14ac:dyDescent="0.25">
      <c r="B156" s="47" t="s">
        <v>166</v>
      </c>
      <c r="C156" s="47"/>
      <c r="D156" s="47"/>
    </row>
    <row r="157" spans="2:4" ht="18" x14ac:dyDescent="0.35">
      <c r="B157" s="48" t="s">
        <v>167</v>
      </c>
      <c r="C157" s="48"/>
      <c r="D157" s="48"/>
    </row>
    <row r="159" spans="2:4" x14ac:dyDescent="0.4">
      <c r="C159" s="32"/>
      <c r="D159" s="17"/>
    </row>
    <row r="160" spans="2:4" x14ac:dyDescent="0.4">
      <c r="B160" s="3" t="s">
        <v>168</v>
      </c>
      <c r="C160" s="6"/>
      <c r="D160" s="10"/>
    </row>
    <row r="161" spans="2:4" x14ac:dyDescent="0.4">
      <c r="B161" s="3" t="s">
        <v>169</v>
      </c>
      <c r="C161" s="6"/>
      <c r="D161" s="10"/>
    </row>
    <row r="162" spans="2:4" x14ac:dyDescent="0.4">
      <c r="B162" s="3" t="s">
        <v>170</v>
      </c>
      <c r="C162" s="6"/>
      <c r="D162" s="10"/>
    </row>
    <row r="163" spans="2:4" x14ac:dyDescent="0.4">
      <c r="C163" s="6"/>
    </row>
    <row r="164" spans="2:4" x14ac:dyDescent="0.4">
      <c r="B164" s="3" t="s">
        <v>171</v>
      </c>
      <c r="C164" s="6"/>
      <c r="D164" s="10"/>
    </row>
    <row r="166" spans="2:4" x14ac:dyDescent="0.4">
      <c r="B166" s="3" t="s">
        <v>172</v>
      </c>
    </row>
    <row r="167" spans="2:4" x14ac:dyDescent="0.4">
      <c r="B167" s="3" t="s">
        <v>173</v>
      </c>
    </row>
    <row r="169" spans="2:4" x14ac:dyDescent="0.4">
      <c r="C169" s="32"/>
      <c r="D169" s="17"/>
    </row>
    <row r="170" spans="2:4" x14ac:dyDescent="0.4">
      <c r="B170" s="3" t="s">
        <v>117</v>
      </c>
      <c r="C170" s="6"/>
      <c r="D170" s="10"/>
    </row>
    <row r="171" spans="2:4" x14ac:dyDescent="0.4">
      <c r="B171" s="3" t="s">
        <v>126</v>
      </c>
      <c r="C171" s="6"/>
      <c r="D171" s="12"/>
    </row>
    <row r="172" spans="2:4" x14ac:dyDescent="0.4">
      <c r="C172" s="6"/>
      <c r="D172" s="11"/>
    </row>
    <row r="173" spans="2:4" x14ac:dyDescent="0.4">
      <c r="B173" s="3" t="s">
        <v>172</v>
      </c>
      <c r="C173" s="5" t="s">
        <v>245</v>
      </c>
      <c r="D173" s="9" t="s">
        <v>217</v>
      </c>
    </row>
    <row r="175" spans="2:4" x14ac:dyDescent="0.4">
      <c r="B175" s="3" t="s">
        <v>174</v>
      </c>
    </row>
    <row r="176" spans="2:4" x14ac:dyDescent="0.4">
      <c r="B176" s="3" t="s">
        <v>175</v>
      </c>
    </row>
    <row r="177" spans="2:4" ht="18" x14ac:dyDescent="0.35">
      <c r="B177" s="46" t="s">
        <v>176</v>
      </c>
      <c r="C177" s="46"/>
      <c r="D177" s="46"/>
    </row>
    <row r="179" spans="2:4" x14ac:dyDescent="0.4">
      <c r="C179" s="32"/>
      <c r="D179" s="17"/>
    </row>
    <row r="180" spans="2:4" x14ac:dyDescent="0.4">
      <c r="B180" s="3" t="s">
        <v>140</v>
      </c>
      <c r="C180" s="6"/>
      <c r="D180" s="10"/>
    </row>
    <row r="181" spans="2:4" x14ac:dyDescent="0.4">
      <c r="B181" s="3" t="s">
        <v>177</v>
      </c>
      <c r="C181" s="6"/>
    </row>
    <row r="182" spans="2:4" x14ac:dyDescent="0.4">
      <c r="C182" s="6"/>
    </row>
    <row r="183" spans="2:4" x14ac:dyDescent="0.4">
      <c r="B183" s="3" t="s">
        <v>174</v>
      </c>
      <c r="C183" s="5" t="s">
        <v>246</v>
      </c>
      <c r="D183" s="9" t="s">
        <v>218</v>
      </c>
    </row>
    <row r="185" spans="2:4" x14ac:dyDescent="0.4">
      <c r="B185" s="3" t="s">
        <v>178</v>
      </c>
      <c r="D185" s="11"/>
    </row>
    <row r="186" spans="2:4" x14ac:dyDescent="0.4">
      <c r="B186" s="45" t="s">
        <v>179</v>
      </c>
      <c r="C186" s="45"/>
      <c r="D186" s="45"/>
    </row>
    <row r="188" spans="2:4" x14ac:dyDescent="0.4">
      <c r="B188" s="3" t="s">
        <v>153</v>
      </c>
      <c r="C188" s="32"/>
      <c r="D188" s="17"/>
    </row>
    <row r="189" spans="2:4" x14ac:dyDescent="0.4">
      <c r="B189" s="3" t="s">
        <v>154</v>
      </c>
      <c r="C189" s="6"/>
      <c r="D189" s="10"/>
    </row>
    <row r="190" spans="2:4" x14ac:dyDescent="0.4">
      <c r="B190" s="3" t="s">
        <v>155</v>
      </c>
      <c r="C190" s="6"/>
      <c r="D190" s="10"/>
    </row>
    <row r="191" spans="2:4" x14ac:dyDescent="0.4">
      <c r="B191" s="3" t="s">
        <v>156</v>
      </c>
      <c r="C191" s="6"/>
      <c r="D191" s="10"/>
    </row>
    <row r="192" spans="2:4" x14ac:dyDescent="0.4">
      <c r="B192" s="3" t="s">
        <v>157</v>
      </c>
      <c r="C192" s="6"/>
      <c r="D192" s="10"/>
    </row>
    <row r="193" spans="2:4" x14ac:dyDescent="0.4">
      <c r="B193" s="3" t="s">
        <v>180</v>
      </c>
      <c r="C193" s="6"/>
      <c r="D193" s="10"/>
    </row>
    <row r="194" spans="2:4" x14ac:dyDescent="0.4">
      <c r="C194" s="6"/>
    </row>
    <row r="195" spans="2:4" x14ac:dyDescent="0.4">
      <c r="B195" s="3" t="s">
        <v>140</v>
      </c>
      <c r="C195" s="8"/>
      <c r="D195" s="13"/>
    </row>
    <row r="196" spans="2:4" x14ac:dyDescent="0.4">
      <c r="C196" s="6"/>
    </row>
    <row r="197" spans="2:4" x14ac:dyDescent="0.4">
      <c r="B197" s="3" t="s">
        <v>178</v>
      </c>
      <c r="C197" s="5" t="s">
        <v>247</v>
      </c>
      <c r="D197" s="9" t="s">
        <v>248</v>
      </c>
    </row>
    <row r="198" spans="2:4" x14ac:dyDescent="0.4">
      <c r="D198" s="10"/>
    </row>
    <row r="199" spans="2:4" x14ac:dyDescent="0.4">
      <c r="B199" s="3" t="s">
        <v>181</v>
      </c>
    </row>
    <row r="200" spans="2:4" x14ac:dyDescent="0.4">
      <c r="B200" s="45" t="s">
        <v>182</v>
      </c>
      <c r="C200" s="45"/>
      <c r="D200" s="45"/>
    </row>
    <row r="202" spans="2:4" x14ac:dyDescent="0.4">
      <c r="B202" s="3" t="s">
        <v>153</v>
      </c>
      <c r="C202" s="32"/>
      <c r="D202" s="17"/>
    </row>
    <row r="203" spans="2:4" x14ac:dyDescent="0.4">
      <c r="B203" s="3" t="s">
        <v>183</v>
      </c>
      <c r="C203" s="6"/>
      <c r="D203" s="10"/>
    </row>
    <row r="204" spans="2:4" x14ac:dyDescent="0.4">
      <c r="B204" s="3" t="s">
        <v>184</v>
      </c>
      <c r="C204" s="6"/>
    </row>
    <row r="205" spans="2:4" x14ac:dyDescent="0.4">
      <c r="B205" s="3" t="s">
        <v>185</v>
      </c>
      <c r="C205" s="6"/>
      <c r="D205" s="10"/>
    </row>
    <row r="206" spans="2:4" x14ac:dyDescent="0.4">
      <c r="B206" s="3" t="s">
        <v>186</v>
      </c>
      <c r="C206" s="6"/>
    </row>
    <row r="207" spans="2:4" x14ac:dyDescent="0.4">
      <c r="B207" s="3" t="s">
        <v>187</v>
      </c>
      <c r="C207" s="6"/>
    </row>
    <row r="208" spans="2:4" x14ac:dyDescent="0.4">
      <c r="B208" s="3" t="s">
        <v>188</v>
      </c>
      <c r="C208" s="6"/>
    </row>
    <row r="209" spans="2:4" x14ac:dyDescent="0.4">
      <c r="B209" s="3" t="s">
        <v>189</v>
      </c>
      <c r="C209" s="6"/>
    </row>
    <row r="210" spans="2:4" x14ac:dyDescent="0.4">
      <c r="C210" s="6"/>
    </row>
    <row r="211" spans="2:4" x14ac:dyDescent="0.4">
      <c r="B211" s="3" t="s">
        <v>177</v>
      </c>
      <c r="C211" s="6"/>
    </row>
    <row r="212" spans="2:4" x14ac:dyDescent="0.4">
      <c r="C212" s="6"/>
    </row>
    <row r="213" spans="2:4" ht="39" x14ac:dyDescent="0.4">
      <c r="B213" s="3" t="s">
        <v>181</v>
      </c>
      <c r="C213" s="5" t="s">
        <v>249</v>
      </c>
      <c r="D213" s="9" t="s">
        <v>219</v>
      </c>
    </row>
    <row r="215" spans="2:4" x14ac:dyDescent="0.4">
      <c r="B215" s="3" t="s">
        <v>190</v>
      </c>
    </row>
    <row r="216" spans="2:4" x14ac:dyDescent="0.4">
      <c r="B216" s="45" t="s">
        <v>191</v>
      </c>
      <c r="C216" s="45"/>
      <c r="D216" s="45"/>
    </row>
    <row r="218" spans="2:4" x14ac:dyDescent="0.4">
      <c r="C218" s="32"/>
      <c r="D218" s="17"/>
    </row>
    <row r="219" spans="2:4" ht="39" x14ac:dyDescent="0.4">
      <c r="B219" s="3" t="s">
        <v>110</v>
      </c>
      <c r="C219" s="6"/>
      <c r="D219" s="10"/>
    </row>
    <row r="220" spans="2:4" x14ac:dyDescent="0.4">
      <c r="B220" s="3" t="s">
        <v>126</v>
      </c>
      <c r="C220" s="6"/>
      <c r="D220" s="12"/>
    </row>
    <row r="221" spans="2:4" x14ac:dyDescent="0.4">
      <c r="C221" s="6"/>
      <c r="D221" s="11"/>
    </row>
    <row r="222" spans="2:4" x14ac:dyDescent="0.4">
      <c r="B222" s="3" t="s">
        <v>190</v>
      </c>
      <c r="C222" s="5" t="s">
        <v>250</v>
      </c>
      <c r="D222" s="9" t="s">
        <v>220</v>
      </c>
    </row>
  </sheetData>
  <mergeCells count="28">
    <mergeCell ref="B186:D186"/>
    <mergeCell ref="B200:D200"/>
    <mergeCell ref="B216:D216"/>
    <mergeCell ref="B34:D34"/>
    <mergeCell ref="B137:D137"/>
    <mergeCell ref="B138:D138"/>
    <mergeCell ref="B147:D147"/>
    <mergeCell ref="B156:D156"/>
    <mergeCell ref="B157:D157"/>
    <mergeCell ref="B177:D177"/>
    <mergeCell ref="B94:D94"/>
    <mergeCell ref="B103:D103"/>
    <mergeCell ref="B112:D112"/>
    <mergeCell ref="B113:D113"/>
    <mergeCell ref="B123:D123"/>
    <mergeCell ref="B124:D124"/>
    <mergeCell ref="B93:D93"/>
    <mergeCell ref="B3:D3"/>
    <mergeCell ref="B4:D4"/>
    <mergeCell ref="B13:D13"/>
    <mergeCell ref="B14:D14"/>
    <mergeCell ref="B22:D22"/>
    <mergeCell ref="B35:D35"/>
    <mergeCell ref="B46:D46"/>
    <mergeCell ref="B47:D47"/>
    <mergeCell ref="B63:D63"/>
    <mergeCell ref="B75:D75"/>
    <mergeCell ref="B84:D8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9142B-9945-454F-94D6-2C69A7155CCD}">
  <dimension ref="A1:D220"/>
  <sheetViews>
    <sheetView topLeftCell="A158" workbookViewId="0">
      <selection activeCell="A185" sqref="A185"/>
    </sheetView>
  </sheetViews>
  <sheetFormatPr defaultRowHeight="15" x14ac:dyDescent="0.25"/>
  <cols>
    <col min="2" max="2" width="37.42578125" customWidth="1"/>
  </cols>
  <sheetData>
    <row r="1" spans="1:4" x14ac:dyDescent="0.25">
      <c r="C1" s="1" t="s">
        <v>192</v>
      </c>
      <c r="D1" s="1" t="s">
        <v>192</v>
      </c>
    </row>
    <row r="2" spans="1:4" x14ac:dyDescent="0.25">
      <c r="A2" t="s">
        <v>80</v>
      </c>
    </row>
    <row r="7" spans="1:4" x14ac:dyDescent="0.25">
      <c r="A7" t="s">
        <v>94</v>
      </c>
    </row>
    <row r="8" spans="1:4" x14ac:dyDescent="0.25">
      <c r="A8" t="s">
        <v>94</v>
      </c>
    </row>
    <row r="12" spans="1:4" x14ac:dyDescent="0.25">
      <c r="A12" t="s">
        <v>80</v>
      </c>
    </row>
    <row r="17" spans="1:1" x14ac:dyDescent="0.25">
      <c r="A17" t="s">
        <v>94</v>
      </c>
    </row>
    <row r="18" spans="1:1" x14ac:dyDescent="0.25">
      <c r="A18" t="s">
        <v>94</v>
      </c>
    </row>
    <row r="21" spans="1:1" x14ac:dyDescent="0.25">
      <c r="A21" t="s">
        <v>80</v>
      </c>
    </row>
    <row r="24" spans="1:1" x14ac:dyDescent="0.25">
      <c r="A24" t="s">
        <v>94</v>
      </c>
    </row>
    <row r="25" spans="1:1" x14ac:dyDescent="0.25">
      <c r="A25" t="s">
        <v>94</v>
      </c>
    </row>
    <row r="26" spans="1:1" x14ac:dyDescent="0.25">
      <c r="A26" t="s">
        <v>94</v>
      </c>
    </row>
    <row r="27" spans="1:1" x14ac:dyDescent="0.25">
      <c r="A27" t="s">
        <v>94</v>
      </c>
    </row>
    <row r="29" spans="1:1" x14ac:dyDescent="0.25">
      <c r="A29" t="s">
        <v>94</v>
      </c>
    </row>
    <row r="33" spans="1:1" x14ac:dyDescent="0.25">
      <c r="A33" t="s">
        <v>80</v>
      </c>
    </row>
    <row r="38" spans="1:1" x14ac:dyDescent="0.25">
      <c r="A38" t="s">
        <v>94</v>
      </c>
    </row>
    <row r="39" spans="1:1" x14ac:dyDescent="0.25">
      <c r="A39" t="s">
        <v>94</v>
      </c>
    </row>
    <row r="40" spans="1:1" x14ac:dyDescent="0.25">
      <c r="A40" t="s">
        <v>94</v>
      </c>
    </row>
    <row r="41" spans="1:1" x14ac:dyDescent="0.25">
      <c r="A41" t="s">
        <v>94</v>
      </c>
    </row>
    <row r="43" spans="1:1" x14ac:dyDescent="0.25">
      <c r="A43" t="s">
        <v>94</v>
      </c>
    </row>
    <row r="45" spans="1:1" x14ac:dyDescent="0.25">
      <c r="A45" t="s">
        <v>80</v>
      </c>
    </row>
    <row r="50" spans="1:1" x14ac:dyDescent="0.25">
      <c r="A50" t="s">
        <v>94</v>
      </c>
    </row>
    <row r="51" spans="1:1" x14ac:dyDescent="0.25">
      <c r="A51" t="s">
        <v>94</v>
      </c>
    </row>
    <row r="52" spans="1:1" x14ac:dyDescent="0.25">
      <c r="A52" t="s">
        <v>94</v>
      </c>
    </row>
    <row r="61" spans="1:1" x14ac:dyDescent="0.25">
      <c r="A61" t="s">
        <v>80</v>
      </c>
    </row>
    <row r="66" spans="1:4" x14ac:dyDescent="0.25">
      <c r="A66" t="s">
        <v>94</v>
      </c>
    </row>
    <row r="67" spans="1:4" x14ac:dyDescent="0.25">
      <c r="A67" t="s">
        <v>94</v>
      </c>
    </row>
    <row r="71" spans="1:4" x14ac:dyDescent="0.25">
      <c r="B71" t="s">
        <v>256</v>
      </c>
      <c r="C71" s="43">
        <f>C59</f>
        <v>0</v>
      </c>
      <c r="D71" s="43">
        <f>D59</f>
        <v>0</v>
      </c>
    </row>
    <row r="72" spans="1:4" x14ac:dyDescent="0.25">
      <c r="B72" t="s">
        <v>267</v>
      </c>
      <c r="C72" t="s">
        <v>268</v>
      </c>
      <c r="D72" t="s">
        <v>269</v>
      </c>
    </row>
    <row r="74" spans="1:4" x14ac:dyDescent="0.25">
      <c r="A74" t="s">
        <v>80</v>
      </c>
    </row>
    <row r="78" spans="1:4" x14ac:dyDescent="0.25">
      <c r="A78" t="s">
        <v>94</v>
      </c>
    </row>
    <row r="79" spans="1:4" x14ac:dyDescent="0.25">
      <c r="A79" t="s">
        <v>94</v>
      </c>
    </row>
    <row r="83" spans="1:1" x14ac:dyDescent="0.25">
      <c r="A83" t="s">
        <v>80</v>
      </c>
    </row>
    <row r="87" spans="1:1" x14ac:dyDescent="0.25">
      <c r="A87" t="s">
        <v>94</v>
      </c>
    </row>
    <row r="88" spans="1:1" x14ac:dyDescent="0.25">
      <c r="A88" t="s">
        <v>94</v>
      </c>
    </row>
    <row r="91" spans="1:1" x14ac:dyDescent="0.25">
      <c r="A91" t="s">
        <v>96</v>
      </c>
    </row>
    <row r="92" spans="1:1" x14ac:dyDescent="0.25">
      <c r="A92" t="s">
        <v>80</v>
      </c>
    </row>
    <row r="97" spans="1:1" x14ac:dyDescent="0.25">
      <c r="A97" t="s">
        <v>94</v>
      </c>
    </row>
    <row r="98" spans="1:1" x14ac:dyDescent="0.25">
      <c r="A98" t="s">
        <v>94</v>
      </c>
    </row>
    <row r="102" spans="1:1" x14ac:dyDescent="0.25">
      <c r="A102" t="s">
        <v>80</v>
      </c>
    </row>
    <row r="106" spans="1:1" x14ac:dyDescent="0.25">
      <c r="A106" t="s">
        <v>94</v>
      </c>
    </row>
    <row r="107" spans="1:1" x14ac:dyDescent="0.25">
      <c r="A107" t="s">
        <v>94</v>
      </c>
    </row>
    <row r="111" spans="1:1" x14ac:dyDescent="0.25">
      <c r="A111" t="s">
        <v>80</v>
      </c>
    </row>
    <row r="116" spans="1:1" x14ac:dyDescent="0.25">
      <c r="A116" t="s">
        <v>94</v>
      </c>
    </row>
    <row r="117" spans="1:1" x14ac:dyDescent="0.25">
      <c r="A117" t="s">
        <v>94</v>
      </c>
    </row>
    <row r="118" spans="1:1" x14ac:dyDescent="0.25">
      <c r="A118" t="s">
        <v>94</v>
      </c>
    </row>
    <row r="122" spans="1:1" x14ac:dyDescent="0.25">
      <c r="A122" t="s">
        <v>80</v>
      </c>
    </row>
    <row r="126" spans="1:1" x14ac:dyDescent="0.25">
      <c r="A126" t="s">
        <v>94</v>
      </c>
    </row>
    <row r="127" spans="1:1" x14ac:dyDescent="0.25">
      <c r="A127" t="s">
        <v>94</v>
      </c>
    </row>
    <row r="128" spans="1:1" x14ac:dyDescent="0.25">
      <c r="A128" t="s">
        <v>94</v>
      </c>
    </row>
    <row r="129" spans="1:1" x14ac:dyDescent="0.25">
      <c r="A129" t="s">
        <v>94</v>
      </c>
    </row>
    <row r="130" spans="1:1" x14ac:dyDescent="0.25">
      <c r="A130" t="s">
        <v>94</v>
      </c>
    </row>
    <row r="132" spans="1:1" x14ac:dyDescent="0.25">
      <c r="A132" t="s">
        <v>94</v>
      </c>
    </row>
    <row r="134" spans="1:1" x14ac:dyDescent="0.25">
      <c r="A134" t="s">
        <v>94</v>
      </c>
    </row>
    <row r="136" spans="1:1" x14ac:dyDescent="0.25">
      <c r="A136" t="s">
        <v>80</v>
      </c>
    </row>
    <row r="141" spans="1:1" x14ac:dyDescent="0.25">
      <c r="A141" t="s">
        <v>94</v>
      </c>
    </row>
    <row r="142" spans="1:1" x14ac:dyDescent="0.25">
      <c r="A142" t="s">
        <v>94</v>
      </c>
    </row>
    <row r="146" spans="1:1" x14ac:dyDescent="0.25">
      <c r="A146" t="s">
        <v>80</v>
      </c>
    </row>
    <row r="150" spans="1:1" x14ac:dyDescent="0.25">
      <c r="A150" t="s">
        <v>94</v>
      </c>
    </row>
    <row r="151" spans="1:1" x14ac:dyDescent="0.25">
      <c r="A151" t="s">
        <v>94</v>
      </c>
    </row>
    <row r="155" spans="1:1" x14ac:dyDescent="0.25">
      <c r="A155" t="s">
        <v>80</v>
      </c>
    </row>
    <row r="160" spans="1:1" x14ac:dyDescent="0.25">
      <c r="A160" t="s">
        <v>94</v>
      </c>
    </row>
    <row r="161" spans="1:1" x14ac:dyDescent="0.25">
      <c r="A161" t="s">
        <v>94</v>
      </c>
    </row>
    <row r="162" spans="1:1" x14ac:dyDescent="0.25">
      <c r="A162" t="s">
        <v>94</v>
      </c>
    </row>
    <row r="164" spans="1:1" x14ac:dyDescent="0.25">
      <c r="A164" t="s">
        <v>94</v>
      </c>
    </row>
    <row r="166" spans="1:1" x14ac:dyDescent="0.25">
      <c r="A166" t="s">
        <v>80</v>
      </c>
    </row>
    <row r="170" spans="1:1" x14ac:dyDescent="0.25">
      <c r="A170" t="s">
        <v>94</v>
      </c>
    </row>
    <row r="171" spans="1:1" x14ac:dyDescent="0.25">
      <c r="A171" t="s">
        <v>94</v>
      </c>
    </row>
    <row r="175" spans="1:1" x14ac:dyDescent="0.25">
      <c r="A175" t="s">
        <v>80</v>
      </c>
    </row>
    <row r="180" spans="1:1" x14ac:dyDescent="0.25">
      <c r="A180" t="s">
        <v>94</v>
      </c>
    </row>
    <row r="181" spans="1:1" x14ac:dyDescent="0.25">
      <c r="A181" t="s">
        <v>94</v>
      </c>
    </row>
    <row r="185" spans="1:1" x14ac:dyDescent="0.25">
      <c r="A185" t="s">
        <v>80</v>
      </c>
    </row>
    <row r="189" spans="1:1" x14ac:dyDescent="0.25">
      <c r="A189" t="s">
        <v>94</v>
      </c>
    </row>
    <row r="190" spans="1:1" x14ac:dyDescent="0.25">
      <c r="A190" t="s">
        <v>94</v>
      </c>
    </row>
    <row r="191" spans="1:1" x14ac:dyDescent="0.25">
      <c r="A191" t="s">
        <v>94</v>
      </c>
    </row>
    <row r="192" spans="1:1" x14ac:dyDescent="0.25">
      <c r="A192" t="s">
        <v>94</v>
      </c>
    </row>
    <row r="193" spans="1:4" x14ac:dyDescent="0.25">
      <c r="A193" t="s">
        <v>94</v>
      </c>
    </row>
    <row r="195" spans="1:4" x14ac:dyDescent="0.25">
      <c r="A195" t="s">
        <v>94</v>
      </c>
      <c r="C195" s="41"/>
      <c r="D195" s="41"/>
    </row>
    <row r="199" spans="1:4" x14ac:dyDescent="0.25">
      <c r="A199" t="s">
        <v>80</v>
      </c>
    </row>
    <row r="203" spans="1:4" x14ac:dyDescent="0.25">
      <c r="A203" t="s">
        <v>94</v>
      </c>
    </row>
    <row r="204" spans="1:4" x14ac:dyDescent="0.25">
      <c r="A204" t="s">
        <v>94</v>
      </c>
    </row>
    <row r="205" spans="1:4" x14ac:dyDescent="0.25">
      <c r="A205" t="s">
        <v>94</v>
      </c>
    </row>
    <row r="206" spans="1:4" x14ac:dyDescent="0.25">
      <c r="A206" t="s">
        <v>94</v>
      </c>
    </row>
    <row r="207" spans="1:4" x14ac:dyDescent="0.25">
      <c r="A207" t="s">
        <v>94</v>
      </c>
    </row>
    <row r="208" spans="1:4" x14ac:dyDescent="0.25">
      <c r="A208" t="s">
        <v>94</v>
      </c>
    </row>
    <row r="209" spans="1:1" x14ac:dyDescent="0.25">
      <c r="A209" t="s">
        <v>94</v>
      </c>
    </row>
    <row r="211" spans="1:1" x14ac:dyDescent="0.25">
      <c r="A211" t="s">
        <v>94</v>
      </c>
    </row>
    <row r="215" spans="1:1" x14ac:dyDescent="0.25">
      <c r="A215" t="s">
        <v>80</v>
      </c>
    </row>
    <row r="219" spans="1:1" x14ac:dyDescent="0.25">
      <c r="A219" t="s">
        <v>94</v>
      </c>
    </row>
    <row r="220" spans="1:1" x14ac:dyDescent="0.25">
      <c r="A220" t="s">
        <v>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Props1.xml><?xml version="1.0" encoding="utf-8"?>
<ds:datastoreItem xmlns:ds="http://schemas.openxmlformats.org/officeDocument/2006/customXml" ds:itemID="{60A3499B-4984-4500-B042-8668B5105E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C0723C-B496-4800-9DC3-FA8DAB5F1A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9444F8-0043-4F28-BE0B-B5DB43B7E9A1}">
  <ds:schemaRefs>
    <ds:schemaRef ds:uri="http://schemas.microsoft.com/office/2006/metadata/properties"/>
    <ds:schemaRef ds:uri="http://schemas.microsoft.com/office/infopath/2007/PartnerControls"/>
    <ds:schemaRef ds:uri="2dd9007f-851b-46cd-a07c-8f9a1df28c92"/>
    <ds:schemaRef ds:uri="b601a6d9-5a15-4e5d-a348-244f43bda146"/>
    <ds:schemaRef ds:uri="fa8583c3-4274-4bdb-83b4-38c33ebfbe3c"/>
    <ds:schemaRef ds:uri="f285cfb3-5a10-40ec-bf8b-ffc9b5a292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Dernulf</dc:creator>
  <cp:lastModifiedBy>Johanna Prim</cp:lastModifiedBy>
  <dcterms:created xsi:type="dcterms:W3CDTF">2021-02-23T15:26:26Z</dcterms:created>
  <dcterms:modified xsi:type="dcterms:W3CDTF">2025-03-14T09:48:23Z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