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12/Tabeller/"/>
    </mc:Choice>
  </mc:AlternateContent>
  <xr:revisionPtr revIDLastSave="1985" documentId="8_{CA1F3B6E-1E71-4795-B24C-E1502656EB33}" xr6:coauthVersionLast="47" xr6:coauthVersionMax="47" xr10:uidLastSave="{96772217-0D48-4921-8C6D-779FAD3685D1}"/>
  <bookViews>
    <workbookView xWindow="-120" yWindow="-120" windowWidth="29040" windowHeight="17520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D11" i="1" s="1"/>
  <c r="D13" i="1" s="1"/>
  <c r="D15" i="1" s="1"/>
  <c r="D18" i="1" s="1"/>
  <c r="F9" i="1"/>
  <c r="F8" i="1"/>
  <c r="F7" i="1"/>
  <c r="F5" i="1"/>
  <c r="F6" i="1" s="1"/>
  <c r="C11" i="1" l="1"/>
  <c r="C13" i="1" s="1"/>
  <c r="C15" i="1" s="1"/>
  <c r="C18" i="1" s="1"/>
  <c r="F11" i="1"/>
  <c r="F13" i="1" s="1"/>
  <c r="F15" i="1" s="1"/>
  <c r="F18" i="1" s="1"/>
  <c r="E6" i="1"/>
  <c r="E11" i="1" s="1"/>
  <c r="E13" i="1" s="1"/>
  <c r="E15" i="1" s="1"/>
  <c r="E18" i="1" s="1"/>
</calcChain>
</file>

<file path=xl/sharedStrings.xml><?xml version="1.0" encoding="utf-8"?>
<sst xmlns="http://schemas.openxmlformats.org/spreadsheetml/2006/main" count="83" uniqueCount="62">
  <si>
    <t>header</t>
  </si>
  <si>
    <t>3 månader t.o.m.</t>
  </si>
  <si>
    <t>12 månader t.o.m.</t>
  </si>
  <si>
    <t>MSEK</t>
  </si>
  <si>
    <t>Nettoomsättning</t>
  </si>
  <si>
    <t>Kostnad för sålda varor</t>
  </si>
  <si>
    <t>Bruttoresultat</t>
  </si>
  <si>
    <t>sum</t>
  </si>
  <si>
    <t>Försäljningskostnader</t>
  </si>
  <si>
    <t>Administrationskostnader</t>
  </si>
  <si>
    <t>Forskning och utveckling</t>
  </si>
  <si>
    <t>Övriga rörelseintäkter och -kostnader</t>
  </si>
  <si>
    <t>Rörelseresultat</t>
  </si>
  <si>
    <t xml:space="preserve">Finansiella intäkter och kostnader </t>
  </si>
  <si>
    <t xml:space="preserve">Resultat efter finansiella poster </t>
  </si>
  <si>
    <t>Skatt</t>
  </si>
  <si>
    <t>Periodens resultat</t>
  </si>
  <si>
    <t>Hänförligt till:</t>
  </si>
  <si>
    <t xml:space="preserve">Moderbolagets aktieägare </t>
  </si>
  <si>
    <t xml:space="preserve">Innehav utan bestämmande inflytande </t>
  </si>
  <si>
    <t>Resultat per aktie efter utspädning, SEK</t>
  </si>
  <si>
    <t>Medelantal aktier efter återköp, '000</t>
  </si>
  <si>
    <t>EBITA</t>
  </si>
  <si>
    <t>padded</t>
  </si>
  <si>
    <t>decimals=2</t>
  </si>
  <si>
    <t>3 months ending</t>
  </si>
  <si>
    <t>12 months ending</t>
  </si>
  <si>
    <t>SEKm</t>
  </si>
  <si>
    <t>Net sales</t>
  </si>
  <si>
    <t>Cost of sales</t>
  </si>
  <si>
    <t>Gross profit</t>
  </si>
  <si>
    <t>Selling expenses</t>
  </si>
  <si>
    <t>Administrative expenses</t>
  </si>
  <si>
    <t>Research and Development</t>
  </si>
  <si>
    <t>Other operating income and expenses</t>
  </si>
  <si>
    <t>Operating profit</t>
  </si>
  <si>
    <t>Financial income and expenses</t>
  </si>
  <si>
    <t>Profit after financial items</t>
  </si>
  <si>
    <t>Tax</t>
  </si>
  <si>
    <t>Profit for the period</t>
  </si>
  <si>
    <t>Attributable to:</t>
  </si>
  <si>
    <t xml:space="preserve">Equity holders of the Parent Company </t>
  </si>
  <si>
    <t>Non-controlling interests</t>
  </si>
  <si>
    <t>Earnings per share (EPS) before dilution, SEK</t>
  </si>
  <si>
    <t>Earnings per share (EPS) after dilution, SEK</t>
  </si>
  <si>
    <t>Average number of shares after repurchases  '000s</t>
  </si>
  <si>
    <t>Number of shares at end of the period, '000</t>
  </si>
  <si>
    <t>- property, plant and equipment</t>
  </si>
  <si>
    <t>- intangible non-current assets from acquisitions</t>
  </si>
  <si>
    <t>- other intangible non-current assets</t>
  </si>
  <si>
    <t>– materiella anläggningstillgångar</t>
  </si>
  <si>
    <t xml:space="preserve">– övriga immateriella anläggningstillgångar </t>
  </si>
  <si>
    <t>Antal aktier vid periodens utgång, '000</t>
  </si>
  <si>
    <t>31 Dec 23</t>
  </si>
  <si>
    <t>I rörelsens kostnader ingår avskrivningar och nedskrivningar</t>
  </si>
  <si>
    <t>Depreciations and write-down included in operating expenses</t>
  </si>
  <si>
    <t>31 dec 23</t>
  </si>
  <si>
    <t>Resultat per aktie före utspädning, SEK</t>
  </si>
  <si>
    <t>31 dec 24</t>
  </si>
  <si>
    <t>31 Dec 24</t>
  </si>
  <si>
    <t>width=14%;decimals=0</t>
  </si>
  <si>
    <t>– immateriella anläggningstillgångar från förvärv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</si>
</sst>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#,##0.0"/>
    <numFmt numFmtId="165" formatCode="_-* #,##0\ _k_r_-;\-* #,##0\ _k_r_-;_-* &quot;-&quot;\ _k_r_-;_-@_-"/>
  </numFmts>
  <fonts count="8" x14ac:knownFonts="1">
    <font>
      <sz val="11"/>
      <color theme="1"/>
      <name val="Lato"/>
      <family val="2"/>
      <scheme val="minor"/>
    </font>
    <font>
      <sz val="11"/>
      <name val="Lato"/>
      <scheme val="minor"/>
    </font>
    <font>
      <i/>
      <sz val="11"/>
      <color theme="1"/>
      <name val="Lato"/>
      <scheme val="minor"/>
    </font>
    <font>
      <sz val="11"/>
      <color theme="1"/>
      <name val="Lato"/>
      <scheme val="minor"/>
    </font>
    <font>
      <i/>
      <sz val="11"/>
      <name val="Lato"/>
      <scheme val="minor"/>
    </font>
    <font>
      <sz val="11"/>
      <color theme="1"/>
      <name val="Lato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quotePrefix="1"/>
    <xf numFmtId="164" fontId="1" fillId="2" borderId="0" xfId="0" applyNumberFormat="1" applyFont="1" applyFill="1" applyAlignment="1">
      <alignment horizontal="right" vertical="center" wrapText="1"/>
    </xf>
    <xf numFmtId="0" fontId="0" fillId="0" borderId="1" xfId="0" applyBorder="1"/>
    <xf numFmtId="0" fontId="2" fillId="0" borderId="0" xfId="0" applyFont="1"/>
    <xf numFmtId="164" fontId="1" fillId="2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3" fontId="1" fillId="2" borderId="0" xfId="0" applyNumberFormat="1" applyFont="1" applyFill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0" fontId="0" fillId="0" borderId="1" xfId="0" quotePrefix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</cellXfs>
  <cellStyles count="9">
    <cellStyle name="Comma [0] 2" xfId="5" xr:uid="{6BDD5EB2-4F0B-49E3-87FE-B9E4A9F42334}"/>
    <cellStyle name="Comma 2" xfId="4" xr:uid="{6DBB8966-E8AF-4C82-B0AE-5954560A1CD4}"/>
    <cellStyle name="Comma 3" xfId="8" xr:uid="{37642C76-AB76-4D28-849C-E133225C9270}"/>
    <cellStyle name="Currency [0] 2" xfId="3" xr:uid="{81C78F91-5352-4E4F-A7C4-C776C92C5C90}"/>
    <cellStyle name="Currency 2" xfId="2" xr:uid="{A507C3B4-31BA-4EB4-A2AF-97CE11DAD233}"/>
    <cellStyle name="Currency 3" xfId="7" xr:uid="{B3A1B91F-7ADB-43CE-B430-B9E7449D2F5A}"/>
    <cellStyle name="Normal" xfId="0" builtinId="0"/>
    <cellStyle name="Normal 2" xfId="6" xr:uid="{954D8045-F939-4BC5-8D75-8D693FB234C8}"/>
    <cellStyle name="Percent 2" xfId="1" xr:uid="{87E84A7A-ED0A-4FC8-839E-4AF2E6D480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F31"/>
  <sheetViews>
    <sheetView tabSelected="1" topLeftCell="A2" workbookViewId="0">
      <selection activeCell="A2" sqref="A2"/>
    </sheetView>
  </sheetViews>
  <sheetFormatPr defaultRowHeight="18" x14ac:dyDescent="0.35"/>
  <cols>
    <col min="2" max="2" width="39.109375" bestFit="1" customWidth="1"/>
  </cols>
  <sheetData>
    <row r="2" spans="2:6" x14ac:dyDescent="0.35">
      <c r="C2" s="20" t="s">
        <v>1</v>
      </c>
      <c r="D2" s="19"/>
      <c r="E2" s="19" t="s">
        <v>2</v>
      </c>
      <c r="F2" s="19"/>
    </row>
    <row r="3" spans="2:6" x14ac:dyDescent="0.35">
      <c r="B3" s="3" t="s">
        <v>3</v>
      </c>
      <c r="C3" s="12" t="s">
        <v>58</v>
      </c>
      <c r="D3" s="12" t="s">
        <v>56</v>
      </c>
      <c r="E3" s="12" t="s">
        <v>58</v>
      </c>
      <c r="F3" s="12" t="s">
        <v>56</v>
      </c>
    </row>
    <row r="4" spans="2:6" x14ac:dyDescent="0.35">
      <c r="B4" t="s">
        <v>4</v>
      </c>
      <c r="C4" s="8">
        <v>2818</v>
      </c>
      <c r="D4" s="13">
        <v>2544</v>
      </c>
      <c r="E4" s="8">
        <v>10286</v>
      </c>
      <c r="F4" s="13">
        <v>9685</v>
      </c>
    </row>
    <row r="5" spans="2:6" x14ac:dyDescent="0.35">
      <c r="B5" t="s">
        <v>5</v>
      </c>
      <c r="C5" s="8">
        <v>-1774</v>
      </c>
      <c r="D5" s="13">
        <v>-1625</v>
      </c>
      <c r="E5" s="8">
        <v>-6427</v>
      </c>
      <c r="F5" s="13">
        <f>-6090+4</f>
        <v>-6086</v>
      </c>
    </row>
    <row r="6" spans="2:6" x14ac:dyDescent="0.35">
      <c r="B6" t="s">
        <v>6</v>
      </c>
      <c r="C6" s="8">
        <f t="shared" ref="C6:F6" si="0">SUM(C4:C5)</f>
        <v>1044</v>
      </c>
      <c r="D6" s="13">
        <f t="shared" si="0"/>
        <v>919</v>
      </c>
      <c r="E6" s="8">
        <f t="shared" si="0"/>
        <v>3859</v>
      </c>
      <c r="F6" s="13">
        <f t="shared" si="0"/>
        <v>3599</v>
      </c>
    </row>
    <row r="7" spans="2:6" x14ac:dyDescent="0.35">
      <c r="B7" t="s">
        <v>8</v>
      </c>
      <c r="C7" s="8">
        <v>-649</v>
      </c>
      <c r="D7" s="13">
        <v>-673</v>
      </c>
      <c r="E7" s="8">
        <v>-2489</v>
      </c>
      <c r="F7" s="13">
        <f>-2493+15</f>
        <v>-2478</v>
      </c>
    </row>
    <row r="8" spans="2:6" x14ac:dyDescent="0.35">
      <c r="B8" t="s">
        <v>9</v>
      </c>
      <c r="C8" s="8">
        <v>-152</v>
      </c>
      <c r="D8" s="13">
        <v>-165</v>
      </c>
      <c r="E8" s="8">
        <v>-595</v>
      </c>
      <c r="F8" s="13">
        <f>-594+6</f>
        <v>-588</v>
      </c>
    </row>
    <row r="9" spans="2:6" x14ac:dyDescent="0.35">
      <c r="B9" t="s">
        <v>10</v>
      </c>
      <c r="C9" s="8">
        <v>-15</v>
      </c>
      <c r="D9" s="13">
        <v>-97</v>
      </c>
      <c r="E9" s="8">
        <v>-76</v>
      </c>
      <c r="F9" s="13">
        <f>-142-25</f>
        <v>-167</v>
      </c>
    </row>
    <row r="10" spans="2:6" x14ac:dyDescent="0.35">
      <c r="B10" t="s">
        <v>11</v>
      </c>
      <c r="C10" s="8">
        <v>1</v>
      </c>
      <c r="D10" s="13">
        <v>75</v>
      </c>
      <c r="E10" s="8">
        <v>22</v>
      </c>
      <c r="F10" s="13">
        <v>219</v>
      </c>
    </row>
    <row r="11" spans="2:6" x14ac:dyDescent="0.35">
      <c r="B11" t="s">
        <v>12</v>
      </c>
      <c r="C11" s="8">
        <f t="shared" ref="C11:F11" si="1">SUM(C6:C10)</f>
        <v>229</v>
      </c>
      <c r="D11" s="13">
        <f t="shared" si="1"/>
        <v>59</v>
      </c>
      <c r="E11" s="8">
        <f t="shared" si="1"/>
        <v>721</v>
      </c>
      <c r="F11" s="13">
        <f t="shared" si="1"/>
        <v>585</v>
      </c>
    </row>
    <row r="12" spans="2:6" x14ac:dyDescent="0.35">
      <c r="B12" t="s">
        <v>13</v>
      </c>
      <c r="C12" s="8">
        <v>-79</v>
      </c>
      <c r="D12" s="13">
        <v>-57</v>
      </c>
      <c r="E12" s="8">
        <v>-316</v>
      </c>
      <c r="F12" s="13">
        <v>-246</v>
      </c>
    </row>
    <row r="13" spans="2:6" x14ac:dyDescent="0.35">
      <c r="B13" t="s">
        <v>14</v>
      </c>
      <c r="C13" s="8">
        <f t="shared" ref="C13:F13" si="2">SUM(C11:C12)</f>
        <v>150</v>
      </c>
      <c r="D13" s="13">
        <f t="shared" si="2"/>
        <v>2</v>
      </c>
      <c r="E13" s="8">
        <f t="shared" si="2"/>
        <v>405</v>
      </c>
      <c r="F13" s="13">
        <f t="shared" si="2"/>
        <v>339</v>
      </c>
    </row>
    <row r="14" spans="2:6" x14ac:dyDescent="0.35">
      <c r="B14" t="s">
        <v>15</v>
      </c>
      <c r="C14" s="8">
        <v>-56</v>
      </c>
      <c r="D14" s="13">
        <v>-43</v>
      </c>
      <c r="E14" s="8">
        <v>-151</v>
      </c>
      <c r="F14" s="13">
        <v>-147</v>
      </c>
    </row>
    <row r="15" spans="2:6" x14ac:dyDescent="0.35">
      <c r="B15" t="s">
        <v>16</v>
      </c>
      <c r="C15" s="8">
        <f t="shared" ref="C15:F15" si="3">SUM(C13:C14)</f>
        <v>94</v>
      </c>
      <c r="D15" s="13">
        <f t="shared" si="3"/>
        <v>-41</v>
      </c>
      <c r="E15" s="8">
        <f t="shared" si="3"/>
        <v>254</v>
      </c>
      <c r="F15" s="13">
        <f t="shared" si="3"/>
        <v>192</v>
      </c>
    </row>
    <row r="16" spans="2:6" x14ac:dyDescent="0.35">
      <c r="C16" s="8"/>
      <c r="D16" s="13"/>
      <c r="E16" s="8"/>
      <c r="F16" s="13"/>
    </row>
    <row r="17" spans="2:6" x14ac:dyDescent="0.35">
      <c r="B17" s="4" t="s">
        <v>17</v>
      </c>
      <c r="C17" s="11"/>
      <c r="D17" s="14"/>
      <c r="E17" s="11"/>
      <c r="F17" s="14"/>
    </row>
    <row r="18" spans="2:6" x14ac:dyDescent="0.35">
      <c r="B18" s="4" t="s">
        <v>18</v>
      </c>
      <c r="C18" s="8">
        <f t="shared" ref="C18:F18" si="4">C15-C19</f>
        <v>94</v>
      </c>
      <c r="D18" s="13">
        <f t="shared" si="4"/>
        <v>-41</v>
      </c>
      <c r="E18" s="8">
        <f t="shared" si="4"/>
        <v>252</v>
      </c>
      <c r="F18" s="13">
        <f t="shared" si="4"/>
        <v>190</v>
      </c>
    </row>
    <row r="19" spans="2:6" x14ac:dyDescent="0.35">
      <c r="B19" s="4" t="s">
        <v>19</v>
      </c>
      <c r="C19" s="8">
        <v>0</v>
      </c>
      <c r="D19" s="13">
        <v>0</v>
      </c>
      <c r="E19" s="8">
        <v>2</v>
      </c>
      <c r="F19" s="13">
        <v>2</v>
      </c>
    </row>
    <row r="20" spans="2:6" x14ac:dyDescent="0.35">
      <c r="B20" s="3"/>
      <c r="C20" s="5"/>
      <c r="D20" s="15"/>
      <c r="E20" s="5"/>
      <c r="F20" s="15"/>
    </row>
    <row r="21" spans="2:6" x14ac:dyDescent="0.35">
      <c r="B21" s="6" t="s">
        <v>57</v>
      </c>
      <c r="C21" s="10">
        <v>0.76</v>
      </c>
      <c r="D21" s="16">
        <v>-0.34</v>
      </c>
      <c r="E21" s="10">
        <v>2.06</v>
      </c>
      <c r="F21" s="16">
        <v>1.56</v>
      </c>
    </row>
    <row r="22" spans="2:6" x14ac:dyDescent="0.35">
      <c r="B22" s="6" t="s">
        <v>20</v>
      </c>
      <c r="C22" s="10">
        <v>0.76</v>
      </c>
      <c r="D22" s="16">
        <v>-0.34</v>
      </c>
      <c r="E22" s="10">
        <v>2.06</v>
      </c>
      <c r="F22" s="16">
        <v>1.56</v>
      </c>
    </row>
    <row r="23" spans="2:6" x14ac:dyDescent="0.35">
      <c r="B23" s="6" t="s">
        <v>21</v>
      </c>
      <c r="C23" s="8">
        <v>121864</v>
      </c>
      <c r="D23" s="13">
        <v>121857</v>
      </c>
      <c r="E23" s="8">
        <v>121863</v>
      </c>
      <c r="F23" s="13">
        <v>121856</v>
      </c>
    </row>
    <row r="24" spans="2:6" x14ac:dyDescent="0.35">
      <c r="B24" s="7" t="s">
        <v>52</v>
      </c>
      <c r="C24" s="9">
        <v>121864</v>
      </c>
      <c r="D24" s="17">
        <v>121857</v>
      </c>
      <c r="E24" s="9">
        <v>121864</v>
      </c>
      <c r="F24" s="17">
        <v>121857</v>
      </c>
    </row>
    <row r="25" spans="2:6" x14ac:dyDescent="0.35">
      <c r="C25" s="2"/>
      <c r="D25" s="18"/>
      <c r="E25" s="2"/>
      <c r="F25" s="18"/>
    </row>
    <row r="26" spans="2:6" x14ac:dyDescent="0.35">
      <c r="B26" t="s">
        <v>22</v>
      </c>
      <c r="C26" s="8">
        <v>346</v>
      </c>
      <c r="D26" s="13">
        <v>278</v>
      </c>
      <c r="E26" s="8">
        <v>1159</v>
      </c>
      <c r="F26" s="13">
        <v>1135</v>
      </c>
    </row>
    <row r="27" spans="2:6" x14ac:dyDescent="0.35">
      <c r="C27" s="2"/>
      <c r="D27" s="18"/>
      <c r="E27" s="2"/>
      <c r="F27" s="18"/>
    </row>
    <row r="28" spans="2:6" x14ac:dyDescent="0.35">
      <c r="B28" t="s">
        <v>54</v>
      </c>
      <c r="C28" s="2"/>
      <c r="D28" s="18"/>
      <c r="E28" s="2"/>
      <c r="F28" s="18"/>
    </row>
    <row r="29" spans="2:6" x14ac:dyDescent="0.35">
      <c r="B29" s="1" t="s">
        <v>50</v>
      </c>
      <c r="C29" s="8">
        <v>-98</v>
      </c>
      <c r="D29" s="13">
        <v>-114</v>
      </c>
      <c r="E29" s="8">
        <v>-374</v>
      </c>
      <c r="F29" s="13">
        <v>-369</v>
      </c>
    </row>
    <row r="30" spans="2:6" x14ac:dyDescent="0.35">
      <c r="B30" s="1" t="s">
        <v>61</v>
      </c>
      <c r="C30" s="8">
        <v>-100</v>
      </c>
      <c r="D30" s="13">
        <v>-148</v>
      </c>
      <c r="E30" s="8">
        <v>-394</v>
      </c>
      <c r="F30" s="13">
        <v>-450</v>
      </c>
    </row>
    <row r="31" spans="2:6" x14ac:dyDescent="0.35">
      <c r="B31" s="1" t="s">
        <v>51</v>
      </c>
      <c r="C31" s="8">
        <v>-17</v>
      </c>
      <c r="D31" s="13">
        <v>-71</v>
      </c>
      <c r="E31" s="8">
        <v>-44</v>
      </c>
      <c r="F31" s="13">
        <v>-100</v>
      </c>
    </row>
  </sheetData>
  <mergeCells count="2">
    <mergeCell ref="E2:F2"/>
    <mergeCell ref="C2:D2"/>
  </mergeCells>
  <pageMargins left="0.7" right="0.7" top="0.75" bottom="0.75" header="0.3" footer="0.3"/>
  <pageSetup paperSize="9" orientation="portrait" r:id="rId1"/>
  <ignoredErrors>
    <ignoredError sqref="F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F31"/>
  <sheetViews>
    <sheetView workbookViewId="0">
      <selection activeCell="B2" sqref="B2"/>
    </sheetView>
  </sheetViews>
  <sheetFormatPr defaultRowHeight="18" x14ac:dyDescent="0.35"/>
  <cols>
    <col min="2" max="2" width="42.21875" bestFit="1" customWidth="1"/>
    <col min="3" max="3" width="8.88671875" customWidth="1"/>
    <col min="4" max="6" width="9.109375" bestFit="1" customWidth="1"/>
  </cols>
  <sheetData>
    <row r="2" spans="2:6" x14ac:dyDescent="0.35">
      <c r="C2" s="20" t="s">
        <v>25</v>
      </c>
      <c r="D2" s="19"/>
      <c r="E2" s="19" t="s">
        <v>26</v>
      </c>
      <c r="F2" s="19"/>
    </row>
    <row r="3" spans="2:6" x14ac:dyDescent="0.35">
      <c r="B3" s="3" t="s">
        <v>27</v>
      </c>
      <c r="C3" s="12" t="s">
        <v>59</v>
      </c>
      <c r="D3" s="12" t="s">
        <v>53</v>
      </c>
      <c r="E3" s="12" t="s">
        <v>59</v>
      </c>
      <c r="F3" s="12" t="s">
        <v>53</v>
      </c>
    </row>
    <row r="4" spans="2:6" x14ac:dyDescent="0.35">
      <c r="B4" t="s">
        <v>28</v>
      </c>
    </row>
    <row r="5" spans="2:6" x14ac:dyDescent="0.35">
      <c r="B5" t="s">
        <v>29</v>
      </c>
    </row>
    <row r="6" spans="2:6" x14ac:dyDescent="0.35">
      <c r="B6" t="s">
        <v>30</v>
      </c>
    </row>
    <row r="7" spans="2:6" x14ac:dyDescent="0.35">
      <c r="B7" t="s">
        <v>31</v>
      </c>
    </row>
    <row r="8" spans="2:6" x14ac:dyDescent="0.35">
      <c r="B8" t="s">
        <v>32</v>
      </c>
    </row>
    <row r="9" spans="2:6" x14ac:dyDescent="0.35">
      <c r="B9" t="s">
        <v>33</v>
      </c>
    </row>
    <row r="10" spans="2:6" x14ac:dyDescent="0.35">
      <c r="B10" t="s">
        <v>34</v>
      </c>
    </row>
    <row r="11" spans="2:6" x14ac:dyDescent="0.35">
      <c r="B11" t="s">
        <v>35</v>
      </c>
    </row>
    <row r="12" spans="2:6" x14ac:dyDescent="0.35">
      <c r="B12" t="s">
        <v>36</v>
      </c>
    </row>
    <row r="13" spans="2:6" x14ac:dyDescent="0.35">
      <c r="B13" t="s">
        <v>37</v>
      </c>
    </row>
    <row r="14" spans="2:6" x14ac:dyDescent="0.35">
      <c r="B14" t="s">
        <v>38</v>
      </c>
    </row>
    <row r="15" spans="2:6" x14ac:dyDescent="0.35">
      <c r="B15" t="s">
        <v>39</v>
      </c>
    </row>
    <row r="17" spans="2:6" x14ac:dyDescent="0.35">
      <c r="B17" s="4" t="s">
        <v>40</v>
      </c>
      <c r="C17" s="4"/>
      <c r="D17" s="4"/>
      <c r="E17" s="4"/>
      <c r="F17" s="4"/>
    </row>
    <row r="18" spans="2:6" x14ac:dyDescent="0.35">
      <c r="B18" s="4" t="s">
        <v>41</v>
      </c>
      <c r="C18" s="4"/>
      <c r="D18" s="4"/>
      <c r="E18" s="4"/>
      <c r="F18" s="4"/>
    </row>
    <row r="19" spans="2:6" x14ac:dyDescent="0.35">
      <c r="B19" s="4" t="s">
        <v>42</v>
      </c>
      <c r="C19" s="4"/>
      <c r="D19" s="4"/>
      <c r="E19" s="4"/>
      <c r="F19" s="4"/>
    </row>
    <row r="20" spans="2:6" x14ac:dyDescent="0.35">
      <c r="B20" s="3"/>
      <c r="C20" s="3"/>
      <c r="D20" s="3"/>
      <c r="E20" s="3"/>
      <c r="F20" s="3"/>
    </row>
    <row r="21" spans="2:6" x14ac:dyDescent="0.35">
      <c r="B21" t="s">
        <v>43</v>
      </c>
    </row>
    <row r="22" spans="2:6" x14ac:dyDescent="0.35">
      <c r="B22" t="s">
        <v>44</v>
      </c>
    </row>
    <row r="23" spans="2:6" x14ac:dyDescent="0.35">
      <c r="B23" t="s">
        <v>45</v>
      </c>
    </row>
    <row r="24" spans="2:6" x14ac:dyDescent="0.35">
      <c r="B24" s="3" t="s">
        <v>46</v>
      </c>
      <c r="C24" s="3"/>
      <c r="D24" s="3"/>
      <c r="E24" s="3"/>
      <c r="F24" s="3"/>
    </row>
    <row r="26" spans="2:6" x14ac:dyDescent="0.35">
      <c r="B26" t="s">
        <v>22</v>
      </c>
    </row>
    <row r="28" spans="2:6" x14ac:dyDescent="0.35">
      <c r="B28" t="s">
        <v>55</v>
      </c>
    </row>
    <row r="29" spans="2:6" x14ac:dyDescent="0.35">
      <c r="B29" t="s">
        <v>47</v>
      </c>
    </row>
    <row r="30" spans="2:6" x14ac:dyDescent="0.35">
      <c r="B30" t="s">
        <v>48</v>
      </c>
    </row>
    <row r="31" spans="2:6" x14ac:dyDescent="0.35">
      <c r="B31" t="s">
        <v>49</v>
      </c>
    </row>
  </sheetData>
  <mergeCells count="2">
    <mergeCell ref="E2:F2"/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F31"/>
  <sheetViews>
    <sheetView workbookViewId="0">
      <selection activeCell="C2" sqref="C2"/>
    </sheetView>
  </sheetViews>
  <sheetFormatPr defaultRowHeight="18" x14ac:dyDescent="0.35"/>
  <sheetData>
    <row r="1" spans="1:6" x14ac:dyDescent="0.35">
      <c r="C1" t="s">
        <v>60</v>
      </c>
      <c r="D1" t="s">
        <v>60</v>
      </c>
      <c r="E1" t="s">
        <v>60</v>
      </c>
      <c r="F1" t="s">
        <v>60</v>
      </c>
    </row>
    <row r="2" spans="1:6" x14ac:dyDescent="0.35">
      <c r="A2" t="s">
        <v>0</v>
      </c>
    </row>
    <row r="3" spans="1:6" x14ac:dyDescent="0.35">
      <c r="A3" t="s">
        <v>0</v>
      </c>
    </row>
    <row r="6" spans="1:6" x14ac:dyDescent="0.35">
      <c r="A6" t="s">
        <v>7</v>
      </c>
    </row>
    <row r="11" spans="1:6" x14ac:dyDescent="0.35">
      <c r="A11" t="s">
        <v>7</v>
      </c>
    </row>
    <row r="13" spans="1:6" x14ac:dyDescent="0.35">
      <c r="A13" t="s">
        <v>7</v>
      </c>
    </row>
    <row r="15" spans="1:6" x14ac:dyDescent="0.35">
      <c r="A15" t="s">
        <v>7</v>
      </c>
    </row>
    <row r="21" spans="1:6" x14ac:dyDescent="0.35">
      <c r="C21" t="s">
        <v>24</v>
      </c>
      <c r="D21" t="s">
        <v>24</v>
      </c>
      <c r="E21" t="s">
        <v>24</v>
      </c>
      <c r="F21" t="s">
        <v>24</v>
      </c>
    </row>
    <row r="22" spans="1:6" x14ac:dyDescent="0.35">
      <c r="C22" t="s">
        <v>24</v>
      </c>
      <c r="D22" t="s">
        <v>24</v>
      </c>
      <c r="E22" t="s">
        <v>24</v>
      </c>
      <c r="F22" t="s">
        <v>24</v>
      </c>
    </row>
    <row r="29" spans="1:6" x14ac:dyDescent="0.35">
      <c r="A29" t="s">
        <v>23</v>
      </c>
    </row>
    <row r="30" spans="1:6" x14ac:dyDescent="0.35">
      <c r="A30" t="s">
        <v>23</v>
      </c>
    </row>
    <row r="31" spans="1:6" x14ac:dyDescent="0.35">
      <c r="A31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163542-72A9-456A-ADC8-F11D0820E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5b5ca3cb-2584-429a-92e4-77404c480ffa"/>
    <ds:schemaRef ds:uri="http://schemas.openxmlformats.org/package/2006/metadata/core-properties"/>
    <ds:schemaRef ds:uri="562697a0-9c60-4532-a119-e203e37f954f"/>
    <ds:schemaRef ds:uri="http://schemas.microsoft.com/office/2006/metadata/properties"/>
    <ds:schemaRef ds:uri="http://purl.org/dc/dcmitype/"/>
    <ds:schemaRef ds:uri="b601a6d9-5a15-4e5d-a348-244f43bda146"/>
    <ds:schemaRef ds:uri="fa8583c3-4274-4bdb-83b4-38c33ebfbe3c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2025-02-04T13:00:34Z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