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7/"/>
    </mc:Choice>
  </mc:AlternateContent>
  <xr:revisionPtr revIDLastSave="1185" documentId="8_{652A199B-F931-4383-A543-4AE35BECF577}" xr6:coauthVersionLast="47" xr6:coauthVersionMax="47" xr10:uidLastSave="{8B48237D-7322-43E8-87FD-A131452952DC}"/>
  <bookViews>
    <workbookView xWindow="-120" yWindow="-120" windowWidth="57840" windowHeight="175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0" i="1" s="1"/>
  <c r="C10" i="1"/>
  <c r="C21" i="1"/>
  <c r="C20" i="1"/>
  <c r="C11" i="1"/>
  <c r="D18" i="1"/>
  <c r="D22" i="1"/>
  <c r="D11" i="1"/>
  <c r="C22" i="1" l="1"/>
</calcChain>
</file>

<file path=xl/sharedStrings.xml><?xml version="1.0" encoding="utf-8"?>
<sst xmlns="http://schemas.openxmlformats.org/spreadsheetml/2006/main" count="55" uniqueCount="42">
  <si>
    <t>Koncernen</t>
  </si>
  <si>
    <t>header</t>
  </si>
  <si>
    <t>Sum</t>
  </si>
  <si>
    <t>sum</t>
  </si>
  <si>
    <t>Total</t>
  </si>
  <si>
    <t>Förfallostruktur leasingskulder</t>
  </si>
  <si>
    <t xml:space="preserve">Inom ett år </t>
  </si>
  <si>
    <t>Förväntade framtida betalningar</t>
  </si>
  <si>
    <t>Redovisat belopp</t>
  </si>
  <si>
    <t>Avskrivningar på nyttjanderättstillgångar</t>
  </si>
  <si>
    <t>Ränta  på leasingsskulder</t>
  </si>
  <si>
    <t>Kostnader för korttidsleasing</t>
  </si>
  <si>
    <t>Kostnader för leasade tillgångar av lågt värde</t>
  </si>
  <si>
    <t xml:space="preserve">Senare än fem år </t>
  </si>
  <si>
    <t xml:space="preserve">Senare än ett år men inom två år </t>
  </si>
  <si>
    <t>Intäkter och kostnader från leasingavtal</t>
  </si>
  <si>
    <t>Intäkter från vidareuthyrning</t>
  </si>
  <si>
    <t>Totalt</t>
  </si>
  <si>
    <t>Leasingkostnader:</t>
  </si>
  <si>
    <t>width=20%,decimals=1</t>
  </si>
  <si>
    <t xml:space="preserve">Maturity structure lease liabilities </t>
  </si>
  <si>
    <t>Within one year</t>
  </si>
  <si>
    <t>1-2 years</t>
  </si>
  <si>
    <t>Later than 5 years</t>
  </si>
  <si>
    <t>Total undiscounted lease payments</t>
  </si>
  <si>
    <t>Carrying amount</t>
  </si>
  <si>
    <t>Revenue and costs from lease agreements</t>
  </si>
  <si>
    <t>Lease payments received</t>
  </si>
  <si>
    <t>Lease costs</t>
  </si>
  <si>
    <t>Depreciation of right-of-use assets</t>
  </si>
  <si>
    <t>Interest on lease liabilities</t>
  </si>
  <si>
    <t>Cost for short-term leasing</t>
  </si>
  <si>
    <t xml:space="preserve">Cost for leases of low-value </t>
  </si>
  <si>
    <t>Group</t>
  </si>
  <si>
    <t>2020</t>
  </si>
  <si>
    <t>2021</t>
  </si>
  <si>
    <t xml:space="preserve">Senare än två år men inom tre år </t>
  </si>
  <si>
    <t xml:space="preserve">Senare än tre år men inom fyra år </t>
  </si>
  <si>
    <t xml:space="preserve">Senare än fyra år men inom fem år </t>
  </si>
  <si>
    <t>2-3 years</t>
  </si>
  <si>
    <t>3-4 years</t>
  </si>
  <si>
    <t>4-5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</si>
</sst>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quotePrefix="1" applyNumberFormat="1"/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/>
    <xf numFmtId="16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left"/>
    </xf>
    <xf numFmtId="14" fontId="0" fillId="0" borderId="0" xfId="0" quotePrefix="1" applyNumberFormat="1" applyBorder="1"/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right"/>
    </xf>
    <xf numFmtId="0" fontId="0" fillId="0" borderId="0" xfId="0" applyFill="1"/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 applyAlignment="1"/>
    <xf numFmtId="0" fontId="0" fillId="0" borderId="0" xfId="0" quotePrefix="1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D22"/>
  <sheetViews>
    <sheetView tabSelected="1" workbookViewId="0">
      <selection activeCell="B44" sqref="B44"/>
    </sheetView>
  </sheetViews>
  <sheetFormatPr defaultRowHeight="15" x14ac:dyDescent="0.25"/>
  <cols>
    <col min="2" max="2" width="41.5703125" bestFit="1" customWidth="1"/>
    <col min="3" max="3" width="15.140625" customWidth="1"/>
    <col min="4" max="4" width="15.140625" style="17" customWidth="1"/>
  </cols>
  <sheetData>
    <row r="2" spans="2:4" x14ac:dyDescent="0.25">
      <c r="B2" s="1"/>
      <c r="C2" s="24" t="s">
        <v>0</v>
      </c>
      <c r="D2" s="24"/>
    </row>
    <row r="3" spans="2:4" x14ac:dyDescent="0.25">
      <c r="B3" s="9" t="s">
        <v>5</v>
      </c>
      <c r="C3" s="23" t="s">
        <v>35</v>
      </c>
      <c r="D3" s="22" t="s">
        <v>34</v>
      </c>
    </row>
    <row r="4" spans="2:4" x14ac:dyDescent="0.25">
      <c r="B4" s="6" t="s">
        <v>6</v>
      </c>
      <c r="C4" s="8">
        <v>122.1</v>
      </c>
      <c r="D4" s="18">
        <v>92.5</v>
      </c>
    </row>
    <row r="5" spans="2:4" x14ac:dyDescent="0.25">
      <c r="B5" s="3" t="s">
        <v>14</v>
      </c>
      <c r="C5" s="4">
        <v>52.1</v>
      </c>
      <c r="D5" s="19">
        <v>61.7</v>
      </c>
    </row>
    <row r="6" spans="2:4" x14ac:dyDescent="0.25">
      <c r="B6" s="3" t="s">
        <v>36</v>
      </c>
      <c r="C6" s="4">
        <v>80.3</v>
      </c>
      <c r="D6" s="19">
        <v>39.4</v>
      </c>
    </row>
    <row r="7" spans="2:4" x14ac:dyDescent="0.25">
      <c r="B7" s="3" t="s">
        <v>37</v>
      </c>
      <c r="C7" s="4">
        <v>34.6</v>
      </c>
      <c r="D7" s="19">
        <v>24.2</v>
      </c>
    </row>
    <row r="8" spans="2:4" x14ac:dyDescent="0.25">
      <c r="B8" s="3" t="s">
        <v>38</v>
      </c>
      <c r="C8" s="4">
        <v>14.7</v>
      </c>
      <c r="D8" s="19">
        <f>16.4-0.9-0.3</f>
        <v>15.199999999999998</v>
      </c>
    </row>
    <row r="9" spans="2:4" x14ac:dyDescent="0.25">
      <c r="B9" s="3" t="s">
        <v>13</v>
      </c>
      <c r="C9" s="4">
        <v>37.799999999999997</v>
      </c>
      <c r="D9" s="19">
        <v>3.9</v>
      </c>
    </row>
    <row r="10" spans="2:4" x14ac:dyDescent="0.25">
      <c r="B10" s="6" t="s">
        <v>7</v>
      </c>
      <c r="C10" s="7">
        <f>+SUM(C4:C9)</f>
        <v>341.6</v>
      </c>
      <c r="D10" s="20">
        <f>+SUM(D4:D9)</f>
        <v>236.89999999999998</v>
      </c>
    </row>
    <row r="11" spans="2:4" x14ac:dyDescent="0.25">
      <c r="B11" s="6" t="s">
        <v>8</v>
      </c>
      <c r="C11" s="7">
        <f>120.2+219.1</f>
        <v>339.3</v>
      </c>
      <c r="D11" s="20">
        <f>91+142</f>
        <v>233</v>
      </c>
    </row>
    <row r="12" spans="2:4" x14ac:dyDescent="0.25">
      <c r="B12" s="3"/>
      <c r="C12" s="3"/>
      <c r="D12" s="21"/>
    </row>
    <row r="13" spans="2:4" x14ac:dyDescent="0.25">
      <c r="B13" s="3"/>
      <c r="C13" s="24" t="s">
        <v>0</v>
      </c>
      <c r="D13" s="24"/>
    </row>
    <row r="14" spans="2:4" x14ac:dyDescent="0.25">
      <c r="B14" s="5" t="s">
        <v>15</v>
      </c>
      <c r="C14" s="23" t="s">
        <v>35</v>
      </c>
      <c r="D14" s="22" t="s">
        <v>34</v>
      </c>
    </row>
    <row r="15" spans="2:4" x14ac:dyDescent="0.25">
      <c r="B15" s="12" t="s">
        <v>16</v>
      </c>
      <c r="C15" s="8">
        <v>2.6</v>
      </c>
      <c r="D15" s="18">
        <v>1.9</v>
      </c>
    </row>
    <row r="16" spans="2:4" x14ac:dyDescent="0.25">
      <c r="B16" s="9"/>
      <c r="C16" s="4"/>
      <c r="D16" s="19"/>
    </row>
    <row r="17" spans="2:4" x14ac:dyDescent="0.25">
      <c r="B17" s="13" t="s">
        <v>18</v>
      </c>
      <c r="C17" s="4"/>
      <c r="D17" s="19"/>
    </row>
    <row r="18" spans="2:4" x14ac:dyDescent="0.25">
      <c r="B18" s="11" t="s">
        <v>9</v>
      </c>
      <c r="C18" s="4">
        <v>-121.5</v>
      </c>
      <c r="D18" s="19">
        <f>-(58.1+36.9)</f>
        <v>-95</v>
      </c>
    </row>
    <row r="19" spans="2:4" x14ac:dyDescent="0.25">
      <c r="B19" s="3" t="s">
        <v>10</v>
      </c>
      <c r="C19" s="4">
        <v>-3.4</v>
      </c>
      <c r="D19" s="19">
        <v>-2.7</v>
      </c>
    </row>
    <row r="20" spans="2:4" x14ac:dyDescent="0.25">
      <c r="B20" s="3" t="s">
        <v>11</v>
      </c>
      <c r="C20" s="4">
        <f>-0.6*1.3</f>
        <v>-0.78</v>
      </c>
      <c r="D20" s="19">
        <v>-0.6</v>
      </c>
    </row>
    <row r="21" spans="2:4" x14ac:dyDescent="0.25">
      <c r="B21" s="3" t="s">
        <v>12</v>
      </c>
      <c r="C21" s="4">
        <f>-0.9*1.3</f>
        <v>-1.1700000000000002</v>
      </c>
      <c r="D21" s="19">
        <v>-0.9</v>
      </c>
    </row>
    <row r="22" spans="2:4" x14ac:dyDescent="0.25">
      <c r="B22" s="6" t="s">
        <v>17</v>
      </c>
      <c r="C22" s="7">
        <f>SUM(C18:C21)</f>
        <v>-126.85000000000001</v>
      </c>
      <c r="D22" s="20">
        <f>SUM(D18:D21)</f>
        <v>-99.2</v>
      </c>
    </row>
  </sheetData>
  <mergeCells count="2">
    <mergeCell ref="C13:D13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D22"/>
  <sheetViews>
    <sheetView workbookViewId="0">
      <selection activeCell="B44" sqref="B44"/>
    </sheetView>
  </sheetViews>
  <sheetFormatPr defaultRowHeight="15" x14ac:dyDescent="0.25"/>
  <cols>
    <col min="2" max="2" width="42.5703125" bestFit="1" customWidth="1"/>
    <col min="3" max="3" width="15.140625" customWidth="1"/>
    <col min="4" max="4" width="12.140625" customWidth="1"/>
  </cols>
  <sheetData>
    <row r="2" spans="2:4" x14ac:dyDescent="0.25">
      <c r="B2" s="14"/>
      <c r="C2" s="24" t="s">
        <v>33</v>
      </c>
      <c r="D2" s="24"/>
    </row>
    <row r="3" spans="2:4" x14ac:dyDescent="0.25">
      <c r="B3" s="15" t="s">
        <v>20</v>
      </c>
      <c r="C3" s="16" t="s">
        <v>35</v>
      </c>
      <c r="D3" s="16" t="s">
        <v>34</v>
      </c>
    </row>
    <row r="4" spans="2:4" x14ac:dyDescent="0.25">
      <c r="B4" s="11" t="s">
        <v>21</v>
      </c>
      <c r="C4" s="10"/>
      <c r="D4" s="10"/>
    </row>
    <row r="5" spans="2:4" x14ac:dyDescent="0.25">
      <c r="B5" s="11" t="s">
        <v>22</v>
      </c>
      <c r="C5" s="10"/>
      <c r="D5" s="10"/>
    </row>
    <row r="6" spans="2:4" x14ac:dyDescent="0.25">
      <c r="B6" s="3" t="s">
        <v>39</v>
      </c>
    </row>
    <row r="7" spans="2:4" x14ac:dyDescent="0.25">
      <c r="B7" s="3" t="s">
        <v>40</v>
      </c>
    </row>
    <row r="8" spans="2:4" x14ac:dyDescent="0.25">
      <c r="B8" s="3" t="s">
        <v>41</v>
      </c>
    </row>
    <row r="9" spans="2:4" x14ac:dyDescent="0.25">
      <c r="B9" s="11" t="s">
        <v>23</v>
      </c>
    </row>
    <row r="10" spans="2:4" x14ac:dyDescent="0.25">
      <c r="B10" s="11" t="s">
        <v>24</v>
      </c>
    </row>
    <row r="11" spans="2:4" x14ac:dyDescent="0.25">
      <c r="B11" s="11" t="s">
        <v>25</v>
      </c>
    </row>
    <row r="12" spans="2:4" x14ac:dyDescent="0.25">
      <c r="B12" s="3"/>
    </row>
    <row r="13" spans="2:4" x14ac:dyDescent="0.25">
      <c r="B13" s="11"/>
      <c r="C13" s="24" t="s">
        <v>33</v>
      </c>
      <c r="D13" s="24"/>
    </row>
    <row r="14" spans="2:4" x14ac:dyDescent="0.25">
      <c r="B14" s="15" t="s">
        <v>26</v>
      </c>
      <c r="C14" s="16" t="s">
        <v>35</v>
      </c>
      <c r="D14" s="16" t="s">
        <v>34</v>
      </c>
    </row>
    <row r="15" spans="2:4" x14ac:dyDescent="0.25">
      <c r="B15" s="9" t="s">
        <v>27</v>
      </c>
    </row>
    <row r="16" spans="2:4" x14ac:dyDescent="0.25">
      <c r="B16" s="9"/>
      <c r="C16" s="10"/>
      <c r="D16" s="10"/>
    </row>
    <row r="17" spans="2:4" x14ac:dyDescent="0.25">
      <c r="B17" s="13" t="s">
        <v>28</v>
      </c>
      <c r="C17" s="10"/>
      <c r="D17" s="10"/>
    </row>
    <row r="18" spans="2:4" x14ac:dyDescent="0.25">
      <c r="B18" s="11" t="s">
        <v>29</v>
      </c>
      <c r="C18" s="10"/>
      <c r="D18" s="10"/>
    </row>
    <row r="19" spans="2:4" x14ac:dyDescent="0.25">
      <c r="B19" s="3" t="s">
        <v>30</v>
      </c>
      <c r="C19" s="10"/>
      <c r="D19" s="10"/>
    </row>
    <row r="20" spans="2:4" x14ac:dyDescent="0.25">
      <c r="B20" s="3" t="s">
        <v>31</v>
      </c>
    </row>
    <row r="21" spans="2:4" x14ac:dyDescent="0.25">
      <c r="B21" s="11" t="s">
        <v>32</v>
      </c>
    </row>
    <row r="22" spans="2:4" x14ac:dyDescent="0.25">
      <c r="B22" s="11" t="s">
        <v>4</v>
      </c>
    </row>
  </sheetData>
  <mergeCells count="2">
    <mergeCell ref="C2:D2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D22"/>
  <sheetViews>
    <sheetView workbookViewId="0">
      <selection activeCell="B44" sqref="B44"/>
    </sheetView>
  </sheetViews>
  <sheetFormatPr defaultRowHeight="15" x14ac:dyDescent="0.25"/>
  <sheetData>
    <row r="1" spans="1:4" x14ac:dyDescent="0.25">
      <c r="C1" s="2" t="s">
        <v>19</v>
      </c>
      <c r="D1" s="2" t="s">
        <v>19</v>
      </c>
    </row>
    <row r="2" spans="1:4" x14ac:dyDescent="0.25">
      <c r="A2" t="s">
        <v>1</v>
      </c>
    </row>
    <row r="3" spans="1:4" x14ac:dyDescent="0.25">
      <c r="A3" t="s">
        <v>1</v>
      </c>
      <c r="B3" s="10"/>
    </row>
    <row r="10" spans="1:4" x14ac:dyDescent="0.25">
      <c r="A10" t="s">
        <v>2</v>
      </c>
    </row>
    <row r="11" spans="1:4" x14ac:dyDescent="0.25">
      <c r="A11" t="s">
        <v>2</v>
      </c>
    </row>
    <row r="13" spans="1:4" x14ac:dyDescent="0.25">
      <c r="A13" t="s">
        <v>1</v>
      </c>
    </row>
    <row r="14" spans="1:4" x14ac:dyDescent="0.25">
      <c r="A14" t="s">
        <v>1</v>
      </c>
    </row>
    <row r="22" spans="1:1" x14ac:dyDescent="0.25">
      <c r="A2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879708-37C6-48C1-BA1F-655480C12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2021-02-04T10:43:56Z</dcterms:created>
  <dcterms:modified xsi:type="dcterms:W3CDTF">2022-03-09T09:44:13Z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