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32/"/>
    </mc:Choice>
  </mc:AlternateContent>
  <xr:revisionPtr revIDLastSave="35" documentId="8_{BC9F2829-F6AE-4C95-8872-53605FE013FB}" xr6:coauthVersionLast="47" xr6:coauthVersionMax="47" xr10:uidLastSave="{643F23A4-8643-4E6E-83BA-B7CF62AFD003}"/>
  <bookViews>
    <workbookView xWindow="-110" yWindow="-110" windowWidth="19420" windowHeight="1150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 s="1"/>
  <c r="E11" i="1" s="1"/>
  <c r="E13" i="1"/>
  <c r="E14" i="1"/>
  <c r="E12" i="1"/>
  <c r="E15" i="1" s="1"/>
</calcChain>
</file>

<file path=xl/sharedStrings.xml><?xml version="1.0" encoding="utf-8"?>
<sst xmlns="http://schemas.openxmlformats.org/spreadsheetml/2006/main" count="37" uniqueCount="32">
  <si>
    <t>Immateriella anläggningstillgångar</t>
  </si>
  <si>
    <t>Övriga anläggningstillgångar</t>
  </si>
  <si>
    <t>Varulager</t>
  </si>
  <si>
    <t>Övriga omsättningstillgångar</t>
  </si>
  <si>
    <t>Uppskjuten skatteskuld/skattefordran</t>
  </si>
  <si>
    <t>Övriga skulder</t>
  </si>
  <si>
    <t>Förvärvade nettotillgångar</t>
  </si>
  <si>
    <t>Goodwill</t>
  </si>
  <si>
    <t>Avgår: likvida medel i förvärvade verksamheter</t>
  </si>
  <si>
    <t>Villkorad ännu ej utbetald köpeskilling</t>
  </si>
  <si>
    <t>Påverkan på koncernens likvida medel</t>
  </si>
  <si>
    <t xml:space="preserve">Verkligt värde </t>
  </si>
  <si>
    <t>header</t>
  </si>
  <si>
    <t>Fair value</t>
  </si>
  <si>
    <t>Intangible non-current assets</t>
  </si>
  <si>
    <t>Other non-current assets</t>
  </si>
  <si>
    <t>Inventories</t>
  </si>
  <si>
    <t>Other current assets</t>
  </si>
  <si>
    <t>Deferred tax liability/tax asset</t>
  </si>
  <si>
    <t>Other liabilities</t>
  </si>
  <si>
    <t>Acquired net assets</t>
  </si>
  <si>
    <t>Less: cash and cash equivalents in acquired businesses</t>
  </si>
  <si>
    <t>Contingent consideration not yet paid</t>
  </si>
  <si>
    <t>Effect on the Group’s cash and cash equivalents</t>
  </si>
  <si>
    <t>Köpeskilling¹</t>
  </si>
  <si>
    <t>¹ Köpeskilling anges exklusive kostnader vid förvärven.</t>
  </si>
  <si>
    <t>Consideration¹</t>
  </si>
  <si>
    <t xml:space="preserve">¹ The consideration is stated excluding acquisition expenses. </t>
  </si>
  <si>
    <t>width=15%;decimals=0</t>
  </si>
  <si>
    <t>sum2</t>
  </si>
  <si>
    <t>Förvärv under räkenskapsåret 2024 uppgår enligt förvärvsanalyserna till följande:</t>
  </si>
  <si>
    <t>According to the acquisition analyses, the acquisitions carried out during financial year 2024 were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</si>
</sst>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color theme="1"/>
      <name val="Lato"/>
      <scheme val="minor"/>
    </font>
    <font>
      <sz val="11"/>
      <name val="La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E16"/>
  <sheetViews>
    <sheetView tabSelected="1" topLeftCell="A4" workbookViewId="0">
      <selection activeCell="B13" sqref="B13"/>
    </sheetView>
  </sheetViews>
  <sheetFormatPr defaultRowHeight="18" x14ac:dyDescent="0.55000000000000004"/>
  <cols>
    <col min="2" max="2" width="45.07421875" bestFit="1" customWidth="1"/>
    <col min="3" max="3" width="10.3046875" customWidth="1"/>
    <col min="4" max="4" width="12.07421875" bestFit="1" customWidth="1"/>
    <col min="5" max="5" width="11.69140625" bestFit="1" customWidth="1"/>
  </cols>
  <sheetData>
    <row r="2" spans="2:5" x14ac:dyDescent="0.55000000000000004">
      <c r="B2" s="5" t="s">
        <v>30</v>
      </c>
      <c r="C2" s="5"/>
      <c r="D2" s="5"/>
      <c r="E2" s="5"/>
    </row>
    <row r="3" spans="2:5" x14ac:dyDescent="0.55000000000000004">
      <c r="B3" s="2"/>
      <c r="C3" s="2"/>
      <c r="D3" s="2"/>
      <c r="E3" s="3" t="s">
        <v>11</v>
      </c>
    </row>
    <row r="4" spans="2:5" x14ac:dyDescent="0.55000000000000004">
      <c r="B4" t="s">
        <v>0</v>
      </c>
      <c r="E4" s="4">
        <v>55.565087500000004</v>
      </c>
    </row>
    <row r="5" spans="2:5" x14ac:dyDescent="0.55000000000000004">
      <c r="B5" t="s">
        <v>1</v>
      </c>
      <c r="E5" s="4">
        <v>0.113375</v>
      </c>
    </row>
    <row r="6" spans="2:5" x14ac:dyDescent="0.55000000000000004">
      <c r="B6" t="s">
        <v>2</v>
      </c>
      <c r="E6" s="4">
        <v>6.8705250000000007</v>
      </c>
    </row>
    <row r="7" spans="2:5" x14ac:dyDescent="0.55000000000000004">
      <c r="B7" t="s">
        <v>3</v>
      </c>
      <c r="E7" s="4">
        <v>32.005762500000003</v>
      </c>
    </row>
    <row r="8" spans="2:5" x14ac:dyDescent="0.55000000000000004">
      <c r="B8" t="s">
        <v>4</v>
      </c>
      <c r="E8" s="4">
        <f>-13888.4375/1000</f>
        <v>-13.8884375</v>
      </c>
    </row>
    <row r="9" spans="2:5" x14ac:dyDescent="0.55000000000000004">
      <c r="B9" t="s">
        <v>5</v>
      </c>
      <c r="E9" s="4">
        <v>-24.613712499999998</v>
      </c>
    </row>
    <row r="10" spans="2:5" x14ac:dyDescent="0.55000000000000004">
      <c r="B10" t="s">
        <v>6</v>
      </c>
      <c r="E10" s="4">
        <f>+SUM(E4:E9)</f>
        <v>56.05260000000002</v>
      </c>
    </row>
    <row r="11" spans="2:5" x14ac:dyDescent="0.55000000000000004">
      <c r="B11" t="s">
        <v>7</v>
      </c>
      <c r="E11" s="4">
        <f>+E12-E10</f>
        <v>75.124630276783989</v>
      </c>
    </row>
    <row r="12" spans="2:5" x14ac:dyDescent="0.55000000000000004">
      <c r="B12" t="s">
        <v>24</v>
      </c>
      <c r="E12" s="4">
        <f>131177230.276784/1000000</f>
        <v>131.177230276784</v>
      </c>
    </row>
    <row r="13" spans="2:5" x14ac:dyDescent="0.55000000000000004">
      <c r="B13" t="s">
        <v>8</v>
      </c>
      <c r="E13" s="4">
        <f>-9.591525</f>
        <v>-9.5915250000000007</v>
      </c>
    </row>
    <row r="14" spans="2:5" x14ac:dyDescent="0.55000000000000004">
      <c r="B14" t="s">
        <v>9</v>
      </c>
      <c r="E14" s="4">
        <f>-61888125.6767843/1000000</f>
        <v>-61.888125676784298</v>
      </c>
    </row>
    <row r="15" spans="2:5" x14ac:dyDescent="0.55000000000000004">
      <c r="B15" t="s">
        <v>10</v>
      </c>
      <c r="E15" s="4">
        <f>SUM(E12:E14)-0.3</f>
        <v>59.397579599999702</v>
      </c>
    </row>
    <row r="16" spans="2:5" x14ac:dyDescent="0.55000000000000004">
      <c r="B16" t="s">
        <v>25</v>
      </c>
      <c r="C16" s="1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52A8-FB10-435D-8A93-CF9BDCE88BAC}">
  <dimension ref="B2:E16"/>
  <sheetViews>
    <sheetView tabSelected="1" workbookViewId="0">
      <selection activeCell="B13" sqref="B13"/>
    </sheetView>
  </sheetViews>
  <sheetFormatPr defaultRowHeight="18" x14ac:dyDescent="0.55000000000000004"/>
  <cols>
    <col min="2" max="2" width="45.07421875" bestFit="1" customWidth="1"/>
    <col min="3" max="3" width="10.3046875" customWidth="1"/>
    <col min="4" max="4" width="12.07421875" bestFit="1" customWidth="1"/>
  </cols>
  <sheetData>
    <row r="2" spans="2:5" x14ac:dyDescent="0.55000000000000004">
      <c r="B2" s="5" t="s">
        <v>31</v>
      </c>
      <c r="C2" s="5"/>
      <c r="D2" s="5"/>
      <c r="E2" s="5"/>
    </row>
    <row r="3" spans="2:5" x14ac:dyDescent="0.55000000000000004">
      <c r="B3" s="2"/>
      <c r="C3" s="2"/>
      <c r="D3" s="2"/>
      <c r="E3" s="3" t="s">
        <v>13</v>
      </c>
    </row>
    <row r="4" spans="2:5" x14ac:dyDescent="0.55000000000000004">
      <c r="B4" t="s">
        <v>14</v>
      </c>
    </row>
    <row r="5" spans="2:5" x14ac:dyDescent="0.55000000000000004">
      <c r="B5" t="s">
        <v>15</v>
      </c>
    </row>
    <row r="6" spans="2:5" x14ac:dyDescent="0.55000000000000004">
      <c r="B6" t="s">
        <v>16</v>
      </c>
    </row>
    <row r="7" spans="2:5" x14ac:dyDescent="0.55000000000000004">
      <c r="B7" t="s">
        <v>17</v>
      </c>
    </row>
    <row r="8" spans="2:5" x14ac:dyDescent="0.55000000000000004">
      <c r="B8" t="s">
        <v>18</v>
      </c>
    </row>
    <row r="9" spans="2:5" x14ac:dyDescent="0.55000000000000004">
      <c r="B9" t="s">
        <v>19</v>
      </c>
    </row>
    <row r="10" spans="2:5" x14ac:dyDescent="0.55000000000000004">
      <c r="B10" t="s">
        <v>20</v>
      </c>
    </row>
    <row r="11" spans="2:5" x14ac:dyDescent="0.55000000000000004">
      <c r="B11" t="s">
        <v>7</v>
      </c>
    </row>
    <row r="12" spans="2:5" x14ac:dyDescent="0.55000000000000004">
      <c r="B12" t="s">
        <v>26</v>
      </c>
    </row>
    <row r="13" spans="2:5" x14ac:dyDescent="0.55000000000000004">
      <c r="B13" t="s">
        <v>21</v>
      </c>
    </row>
    <row r="14" spans="2:5" x14ac:dyDescent="0.55000000000000004">
      <c r="B14" t="s">
        <v>22</v>
      </c>
    </row>
    <row r="15" spans="2:5" x14ac:dyDescent="0.55000000000000004">
      <c r="B15" t="s">
        <v>23</v>
      </c>
    </row>
    <row r="16" spans="2:5" x14ac:dyDescent="0.55000000000000004">
      <c r="B16" t="s">
        <v>27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1046-803E-45F2-A49D-EE878AEECF9F}">
  <dimension ref="A1:E15"/>
  <sheetViews>
    <sheetView tabSelected="1" workbookViewId="0">
      <selection activeCell="B13" sqref="B13"/>
    </sheetView>
  </sheetViews>
  <sheetFormatPr defaultRowHeight="18" x14ac:dyDescent="0.55000000000000004"/>
  <sheetData>
    <row r="1" spans="1:5" x14ac:dyDescent="0.55000000000000004">
      <c r="C1" t="s">
        <v>28</v>
      </c>
      <c r="D1" t="s">
        <v>28</v>
      </c>
      <c r="E1" t="s">
        <v>28</v>
      </c>
    </row>
    <row r="2" spans="1:5" x14ac:dyDescent="0.55000000000000004">
      <c r="A2" t="s">
        <v>12</v>
      </c>
    </row>
    <row r="3" spans="1:5" x14ac:dyDescent="0.55000000000000004">
      <c r="A3" t="s">
        <v>12</v>
      </c>
    </row>
    <row r="10" spans="1:5" x14ac:dyDescent="0.55000000000000004">
      <c r="A10" t="s">
        <v>29</v>
      </c>
    </row>
    <row r="15" spans="1:5" x14ac:dyDescent="0.55000000000000004">
      <c r="A15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4155F-B31B-455C-A14C-E18C0EFF2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2025-03-27T11:49:55Z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