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1200" documentId="8_{13DC7E34-755B-4793-A6E5-02D7EC06AEFA}" xr6:coauthVersionLast="47" xr6:coauthVersionMax="47" xr10:uidLastSave="{D34CD91A-B5FF-4EA6-A2FF-1C599FF054F9}"/>
  <bookViews>
    <workbookView xWindow="28695" yWindow="0" windowWidth="29010" windowHeight="17385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C15" i="1" l="1"/>
  <c r="C14" i="1"/>
  <c r="D7" i="1"/>
  <c r="E14" i="1" l="1"/>
  <c r="E15" i="1" s="1"/>
  <c r="D14" i="1" l="1"/>
  <c r="D16" i="1" s="1"/>
  <c r="D18" i="1" s="1"/>
  <c r="F14" i="1" l="1"/>
  <c r="F15" i="1" l="1"/>
  <c r="F16" i="1" s="1"/>
  <c r="C16" i="1"/>
  <c r="C18" i="1" s="1"/>
  <c r="E16" i="1"/>
  <c r="E18" i="1" l="1"/>
  <c r="F18" i="1"/>
</calcChain>
</file>

<file path=xl/sharedStrings.xml><?xml version="1.0" encoding="utf-8"?>
<sst xmlns="http://schemas.openxmlformats.org/spreadsheetml/2006/main" count="54" uniqueCount="39">
  <si>
    <t>Antal A-aktier</t>
  </si>
  <si>
    <t>Antal B-aktier</t>
  </si>
  <si>
    <t>kapital</t>
  </si>
  <si>
    <t>röster</t>
  </si>
  <si>
    <t>sum</t>
  </si>
  <si>
    <t>header</t>
  </si>
  <si>
    <t>Tom Hedelius</t>
  </si>
  <si>
    <t>SEB Fonder</t>
  </si>
  <si>
    <t>width=17%</t>
  </si>
  <si>
    <t>Totalt antal utestående aktier</t>
  </si>
  <si>
    <t>Återköpta B-aktier (i eget förvar)</t>
  </si>
  <si>
    <t>-</t>
  </si>
  <si>
    <t>Total outstanding  shares</t>
  </si>
  <si>
    <t>Repurchased own shares Class B</t>
  </si>
  <si>
    <t>Total registered shares</t>
  </si>
  <si>
    <t>Other shareholders</t>
  </si>
  <si>
    <t xml:space="preserve">Totalt 10 största ägarna </t>
  </si>
  <si>
    <t>Andel i %</t>
  </si>
  <si>
    <t>Share in %</t>
  </si>
  <si>
    <t>of capital</t>
  </si>
  <si>
    <t>of votes</t>
  </si>
  <si>
    <t>Class A-shares</t>
  </si>
  <si>
    <t>Class B-shares</t>
  </si>
  <si>
    <t>Total the 10 biggest shareholders</t>
  </si>
  <si>
    <t>Source: Euroclear</t>
  </si>
  <si>
    <t>Övriga ägare</t>
  </si>
  <si>
    <t>Källa: Euroclear</t>
  </si>
  <si>
    <t>Totalt antal registrerade aktier</t>
  </si>
  <si>
    <t>width=14%;decimals=1</t>
  </si>
  <si>
    <t>Cliens Fonder</t>
  </si>
  <si>
    <t xml:space="preserve">Första AP-fonden </t>
  </si>
  <si>
    <t>AMF Fonder</t>
  </si>
  <si>
    <t>Odin Fonder</t>
  </si>
  <si>
    <t>Fidelity Mutual Funds</t>
  </si>
  <si>
    <t>Vanguard Funds</t>
  </si>
  <si>
    <t>Tredje AP-fonden</t>
  </si>
  <si>
    <t>Aktieägare 2024-12-31</t>
  </si>
  <si>
    <t>Shareholders 2024-12-31</t>
  </si>
  <si>
    <t>RoosGruppen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</si>
</sst>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Lato Light"/>
      <family val="2"/>
    </font>
    <font>
      <sz val="12"/>
      <color theme="1"/>
      <name val="Lato Light"/>
      <family val="2"/>
    </font>
    <font>
      <sz val="12"/>
      <color rgb="FFFF0000"/>
      <name val="Calibri"/>
      <family val="2"/>
      <scheme val="minor"/>
    </font>
    <font>
      <sz val="12"/>
      <color rgb="FFFF0000"/>
      <name val="Lato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" fontId="5" fillId="0" borderId="0" xfId="0" applyNumberFormat="1" applyFont="1"/>
    <xf numFmtId="164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zoomScale="80" zoomScaleNormal="80" workbookViewId="0">
      <selection activeCell="B4" sqref="B4"/>
    </sheetView>
  </sheetViews>
  <sheetFormatPr defaultColWidth="11" defaultRowHeight="19.5" x14ac:dyDescent="0.4"/>
  <cols>
    <col min="2" max="2" width="35.625" style="3" customWidth="1"/>
    <col min="3" max="6" width="17.5" style="3" customWidth="1"/>
    <col min="7" max="7" width="17.125" style="3" bestFit="1" customWidth="1"/>
    <col min="8" max="16384" width="11" style="3"/>
  </cols>
  <sheetData>
    <row r="2" spans="1:6" x14ac:dyDescent="0.4">
      <c r="E2" s="16" t="s">
        <v>17</v>
      </c>
      <c r="F2" s="16"/>
    </row>
    <row r="3" spans="1:6" x14ac:dyDescent="0.4">
      <c r="B3" s="9" t="s">
        <v>36</v>
      </c>
      <c r="C3" s="10" t="s">
        <v>0</v>
      </c>
      <c r="D3" s="10" t="s">
        <v>1</v>
      </c>
      <c r="E3" s="10" t="s">
        <v>2</v>
      </c>
      <c r="F3" s="10" t="s">
        <v>3</v>
      </c>
    </row>
    <row r="4" spans="1:6" x14ac:dyDescent="0.4">
      <c r="B4" s="2" t="s">
        <v>38</v>
      </c>
      <c r="C4" s="8">
        <v>2256408</v>
      </c>
      <c r="D4" s="8">
        <v>3547339</v>
      </c>
      <c r="E4" s="11">
        <v>4.7</v>
      </c>
      <c r="F4" s="11">
        <v>16</v>
      </c>
    </row>
    <row r="5" spans="1:6" x14ac:dyDescent="0.4">
      <c r="B5" s="2" t="s">
        <v>6</v>
      </c>
      <c r="C5" s="8">
        <v>2066572</v>
      </c>
      <c r="D5" s="8">
        <v>23140</v>
      </c>
      <c r="E5" s="11">
        <v>1.7</v>
      </c>
      <c r="F5" s="11">
        <v>12.7</v>
      </c>
    </row>
    <row r="6" spans="1:6" x14ac:dyDescent="0.4">
      <c r="B6" s="2" t="s">
        <v>31</v>
      </c>
      <c r="C6" s="8">
        <v>0</v>
      </c>
      <c r="D6" s="8">
        <v>10699064</v>
      </c>
      <c r="E6" s="11">
        <v>8.6999999999999993</v>
      </c>
      <c r="F6" s="11">
        <v>6.6</v>
      </c>
    </row>
    <row r="7" spans="1:6" x14ac:dyDescent="0.4">
      <c r="B7" s="2" t="s">
        <v>7</v>
      </c>
      <c r="C7" s="8">
        <v>0</v>
      </c>
      <c r="D7" s="8">
        <f>10397730</f>
        <v>10397730</v>
      </c>
      <c r="E7" s="11">
        <v>8.5</v>
      </c>
      <c r="F7" s="11">
        <v>6.4</v>
      </c>
    </row>
    <row r="8" spans="1:6" x14ac:dyDescent="0.4">
      <c r="B8" s="2" t="s">
        <v>32</v>
      </c>
      <c r="C8" s="8">
        <v>0</v>
      </c>
      <c r="D8" s="8">
        <v>8430008</v>
      </c>
      <c r="E8" s="11">
        <v>6.9</v>
      </c>
      <c r="F8" s="11">
        <v>5.2</v>
      </c>
    </row>
    <row r="9" spans="1:6" x14ac:dyDescent="0.4">
      <c r="B9" s="2" t="s">
        <v>29</v>
      </c>
      <c r="C9" s="8">
        <v>0</v>
      </c>
      <c r="D9" s="8">
        <v>6631446</v>
      </c>
      <c r="E9" s="11">
        <v>5.4</v>
      </c>
      <c r="F9" s="11">
        <v>4.0999999999999996</v>
      </c>
    </row>
    <row r="10" spans="1:6" s="15" customFormat="1" x14ac:dyDescent="0.4">
      <c r="A10" s="14"/>
      <c r="B10" s="2" t="s">
        <v>30</v>
      </c>
      <c r="C10" s="8">
        <v>0</v>
      </c>
      <c r="D10" s="8">
        <v>6100000</v>
      </c>
      <c r="E10" s="11">
        <v>5</v>
      </c>
      <c r="F10" s="11">
        <v>3.7</v>
      </c>
    </row>
    <row r="11" spans="1:6" x14ac:dyDescent="0.4">
      <c r="B11" s="2" t="s">
        <v>33</v>
      </c>
      <c r="C11" s="8">
        <v>0</v>
      </c>
      <c r="D11" s="8">
        <v>4899097</v>
      </c>
      <c r="E11" s="11">
        <v>4</v>
      </c>
      <c r="F11" s="11">
        <v>3</v>
      </c>
    </row>
    <row r="12" spans="1:6" x14ac:dyDescent="0.4">
      <c r="B12" s="2" t="s">
        <v>34</v>
      </c>
      <c r="C12" s="8">
        <v>0</v>
      </c>
      <c r="D12" s="8">
        <v>4174243</v>
      </c>
      <c r="E12" s="11">
        <v>3.4</v>
      </c>
      <c r="F12" s="11">
        <v>2.6</v>
      </c>
    </row>
    <row r="13" spans="1:6" x14ac:dyDescent="0.4">
      <c r="B13" s="2" t="s">
        <v>35</v>
      </c>
      <c r="C13" s="8">
        <v>0</v>
      </c>
      <c r="D13" s="8">
        <v>3326237</v>
      </c>
      <c r="E13" s="11">
        <v>2.7</v>
      </c>
      <c r="F13" s="11">
        <v>2</v>
      </c>
    </row>
    <row r="14" spans="1:6" x14ac:dyDescent="0.4">
      <c r="B14" s="2" t="s">
        <v>16</v>
      </c>
      <c r="C14" s="8">
        <f>SUM(C4:C13)</f>
        <v>4322980</v>
      </c>
      <c r="D14" s="8">
        <f>SUM(D4:D13)</f>
        <v>58228304</v>
      </c>
      <c r="E14" s="12">
        <f>SUM(E4:E13)</f>
        <v>51</v>
      </c>
      <c r="F14" s="12">
        <f>SUM(F4:F13)</f>
        <v>62.300000000000004</v>
      </c>
    </row>
    <row r="15" spans="1:6" x14ac:dyDescent="0.4">
      <c r="B15" s="3" t="s">
        <v>25</v>
      </c>
      <c r="C15" s="6">
        <f>4572796-C14</f>
        <v>249816</v>
      </c>
      <c r="D15" s="6">
        <f>117877454-58228304-586189</f>
        <v>59062961</v>
      </c>
      <c r="E15" s="11">
        <f>100-E14-E17</f>
        <v>48.5</v>
      </c>
      <c r="F15" s="11">
        <f>100-F14-F17</f>
        <v>37.33</v>
      </c>
    </row>
    <row r="16" spans="1:6" x14ac:dyDescent="0.4">
      <c r="B16" s="3" t="s">
        <v>9</v>
      </c>
      <c r="C16" s="6">
        <f>+SUM(C14:C15)</f>
        <v>4572796</v>
      </c>
      <c r="D16" s="6">
        <f>SUM(D14:D15)</f>
        <v>117291265</v>
      </c>
      <c r="E16" s="11">
        <f>SUM(E14:E15)</f>
        <v>99.5</v>
      </c>
      <c r="F16" s="11">
        <f>SUM(F14:F15)</f>
        <v>99.63</v>
      </c>
    </row>
    <row r="17" spans="2:6" x14ac:dyDescent="0.4">
      <c r="B17" s="3" t="s">
        <v>10</v>
      </c>
      <c r="C17" s="13" t="s">
        <v>11</v>
      </c>
      <c r="D17" s="6">
        <v>586189</v>
      </c>
      <c r="E17" s="11">
        <v>0.5</v>
      </c>
      <c r="F17" s="11">
        <v>0.37</v>
      </c>
    </row>
    <row r="18" spans="2:6" x14ac:dyDescent="0.4">
      <c r="B18" s="3" t="s">
        <v>27</v>
      </c>
      <c r="C18" s="6">
        <f>SUM(C16:C17)</f>
        <v>4572796</v>
      </c>
      <c r="D18" s="6">
        <f>SUM(D16:D17)</f>
        <v>117877454</v>
      </c>
      <c r="E18" s="11">
        <f>SUM(E16:E17)</f>
        <v>100</v>
      </c>
      <c r="F18" s="11">
        <f>SUM(F16:F17)</f>
        <v>100</v>
      </c>
    </row>
    <row r="19" spans="2:6" x14ac:dyDescent="0.4">
      <c r="B19" s="3" t="s">
        <v>26</v>
      </c>
    </row>
  </sheetData>
  <mergeCells count="1">
    <mergeCell ref="E2:F2"/>
  </mergeCells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zoomScale="80" zoomScaleNormal="80" workbookViewId="0"/>
  </sheetViews>
  <sheetFormatPr defaultColWidth="11" defaultRowHeight="19.5" x14ac:dyDescent="0.4"/>
  <cols>
    <col min="1" max="1" width="6.375" style="3" customWidth="1"/>
    <col min="2" max="2" width="35.625" style="3" customWidth="1"/>
    <col min="3" max="6" width="16.375" style="3" customWidth="1"/>
    <col min="7" max="16384" width="11" style="3"/>
  </cols>
  <sheetData>
    <row r="2" spans="2:6" x14ac:dyDescent="0.4">
      <c r="E2" s="17" t="s">
        <v>18</v>
      </c>
      <c r="F2" s="17"/>
    </row>
    <row r="3" spans="2:6" x14ac:dyDescent="0.4">
      <c r="B3" s="4" t="s">
        <v>37</v>
      </c>
      <c r="C3" s="5" t="s">
        <v>21</v>
      </c>
      <c r="D3" s="5" t="s">
        <v>22</v>
      </c>
      <c r="E3" s="5" t="s">
        <v>19</v>
      </c>
      <c r="F3" s="5" t="s">
        <v>20</v>
      </c>
    </row>
    <row r="4" spans="2:6" x14ac:dyDescent="0.4">
      <c r="B4" s="2" t="s">
        <v>38</v>
      </c>
      <c r="C4" s="6"/>
      <c r="D4" s="6"/>
      <c r="E4" s="7"/>
      <c r="F4" s="7"/>
    </row>
    <row r="5" spans="2:6" x14ac:dyDescent="0.4">
      <c r="B5" s="2" t="s">
        <v>6</v>
      </c>
      <c r="C5" s="6"/>
      <c r="D5" s="6"/>
      <c r="E5" s="7"/>
      <c r="F5" s="7"/>
    </row>
    <row r="6" spans="2:6" x14ac:dyDescent="0.4">
      <c r="B6" s="2" t="s">
        <v>31</v>
      </c>
      <c r="C6" s="6"/>
      <c r="D6" s="6"/>
      <c r="E6" s="7"/>
      <c r="F6" s="7"/>
    </row>
    <row r="7" spans="2:6" x14ac:dyDescent="0.4">
      <c r="B7" s="2" t="s">
        <v>7</v>
      </c>
      <c r="C7" s="6"/>
      <c r="D7" s="6"/>
      <c r="E7" s="7"/>
      <c r="F7" s="7"/>
    </row>
    <row r="8" spans="2:6" x14ac:dyDescent="0.4">
      <c r="B8" s="2" t="s">
        <v>32</v>
      </c>
      <c r="C8" s="6"/>
      <c r="D8" s="6"/>
      <c r="E8" s="7"/>
      <c r="F8" s="7"/>
    </row>
    <row r="9" spans="2:6" x14ac:dyDescent="0.4">
      <c r="B9" s="2" t="s">
        <v>29</v>
      </c>
      <c r="C9" s="6"/>
      <c r="D9" s="6"/>
      <c r="E9" s="7"/>
      <c r="F9" s="7"/>
    </row>
    <row r="10" spans="2:6" x14ac:dyDescent="0.4">
      <c r="B10" s="2" t="s">
        <v>30</v>
      </c>
      <c r="C10" s="6"/>
      <c r="D10" s="6"/>
      <c r="E10" s="7"/>
      <c r="F10" s="7"/>
    </row>
    <row r="11" spans="2:6" x14ac:dyDescent="0.4">
      <c r="B11" s="2" t="s">
        <v>33</v>
      </c>
      <c r="C11" s="6"/>
      <c r="D11" s="6"/>
      <c r="E11" s="7"/>
      <c r="F11" s="7"/>
    </row>
    <row r="12" spans="2:6" x14ac:dyDescent="0.4">
      <c r="B12" s="2" t="s">
        <v>34</v>
      </c>
      <c r="C12" s="6"/>
      <c r="D12" s="6"/>
      <c r="E12" s="7"/>
      <c r="F12" s="7"/>
    </row>
    <row r="13" spans="2:6" x14ac:dyDescent="0.4">
      <c r="B13" s="2" t="s">
        <v>35</v>
      </c>
      <c r="C13" s="6"/>
      <c r="D13" s="6"/>
      <c r="E13" s="7"/>
      <c r="F13" s="7"/>
    </row>
    <row r="14" spans="2:6" x14ac:dyDescent="0.4">
      <c r="B14" s="3" t="s">
        <v>23</v>
      </c>
      <c r="C14" s="6"/>
      <c r="D14" s="6"/>
      <c r="E14" s="7"/>
      <c r="F14" s="7"/>
    </row>
    <row r="15" spans="2:6" x14ac:dyDescent="0.4">
      <c r="B15" s="3" t="s">
        <v>15</v>
      </c>
    </row>
    <row r="16" spans="2:6" x14ac:dyDescent="0.4">
      <c r="B16" s="3" t="s">
        <v>12</v>
      </c>
    </row>
    <row r="17" spans="2:2" x14ac:dyDescent="0.4">
      <c r="B17" s="3" t="s">
        <v>13</v>
      </c>
    </row>
    <row r="18" spans="2:2" x14ac:dyDescent="0.4">
      <c r="B18" s="3" t="s">
        <v>14</v>
      </c>
    </row>
    <row r="19" spans="2:2" x14ac:dyDescent="0.4">
      <c r="B19" s="3" t="s">
        <v>24</v>
      </c>
    </row>
  </sheetData>
  <mergeCells count="1">
    <mergeCell ref="E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B1" sqref="B1"/>
    </sheetView>
  </sheetViews>
  <sheetFormatPr defaultColWidth="8.875" defaultRowHeight="15.75" x14ac:dyDescent="0.25"/>
  <cols>
    <col min="6" max="6" width="9.625" customWidth="1"/>
  </cols>
  <sheetData>
    <row r="1" spans="1:6" x14ac:dyDescent="0.25">
      <c r="C1" t="s">
        <v>8</v>
      </c>
      <c r="D1" t="s">
        <v>8</v>
      </c>
      <c r="E1" t="s">
        <v>28</v>
      </c>
      <c r="F1" t="s">
        <v>28</v>
      </c>
    </row>
    <row r="2" spans="1:6" x14ac:dyDescent="0.25">
      <c r="A2" t="s">
        <v>5</v>
      </c>
    </row>
    <row r="3" spans="1:6" x14ac:dyDescent="0.25">
      <c r="A3" s="1" t="s">
        <v>5</v>
      </c>
    </row>
    <row r="4" spans="1:6" x14ac:dyDescent="0.25">
      <c r="A4" s="1"/>
    </row>
    <row r="5" spans="1:6" x14ac:dyDescent="0.25">
      <c r="A5" s="1"/>
    </row>
    <row r="6" spans="1:6" x14ac:dyDescent="0.25">
      <c r="A6" s="1"/>
    </row>
    <row r="7" spans="1:6" x14ac:dyDescent="0.25">
      <c r="A7" s="1"/>
    </row>
    <row r="8" spans="1:6" x14ac:dyDescent="0.25">
      <c r="A8" s="1"/>
    </row>
    <row r="9" spans="1:6" x14ac:dyDescent="0.25">
      <c r="A9" s="1"/>
    </row>
    <row r="10" spans="1:6" x14ac:dyDescent="0.25">
      <c r="A10" s="1"/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t="s">
        <v>4</v>
      </c>
    </row>
    <row r="16" spans="1:6" x14ac:dyDescent="0.25">
      <c r="A16" t="s">
        <v>4</v>
      </c>
    </row>
    <row r="18" spans="1:1" x14ac:dyDescent="0.25">
      <c r="A18" t="s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B83B8-4065-447B-97F6-E1DE6D229A79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FC0E47BE-F59E-4786-8C93-7D26C1349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26C05-61E7-4A46-90B3-5F2BA6845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Jamilah Wass</cp:lastModifiedBy>
  <dcterms:created xsi:type="dcterms:W3CDTF">2012-01-26T11:58:10Z</dcterms:created>
  <dcterms:modified xsi:type="dcterms:W3CDTF">2025-01-28T09:21:06Z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