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0.5_KFA/"/>
    </mc:Choice>
  </mc:AlternateContent>
  <xr:revisionPtr revIDLastSave="0" documentId="8_{C049A8C3-60DA-43C3-968C-0D62AAF6236F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SV" sheetId="1" r:id="rId1"/>
    <sheet name="EN" sheetId="3" r:id="rId2"/>
    <sheet name="Format" sheetId="2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E5" i="1"/>
  <c r="E24" i="1" l="1"/>
  <c r="D24" i="1"/>
  <c r="D9" i="1" l="1"/>
  <c r="D14" i="1" s="1"/>
  <c r="E33" i="1"/>
  <c r="E9" i="1"/>
  <c r="E14" i="1" s="1"/>
  <c r="D33" i="1"/>
  <c r="E34" i="1" l="1"/>
  <c r="E37" i="1" s="1"/>
  <c r="D35" i="1" s="1"/>
  <c r="D34" i="1"/>
  <c r="D37" i="1" l="1"/>
</calcChain>
</file>

<file path=xl/sharedStrings.xml><?xml version="1.0" encoding="utf-8"?>
<sst xmlns="http://schemas.openxmlformats.org/spreadsheetml/2006/main" count="121" uniqueCount="84">
  <si>
    <t>MSEK</t>
  </si>
  <si>
    <t>Not</t>
  </si>
  <si>
    <t>Justering för poster som inte ingår i kassaflödet</t>
  </si>
  <si>
    <t>Betald inkomstskatt</t>
  </si>
  <si>
    <t>Kassaflöde från den löpande verksamheten före förändring av rörelsekapital</t>
    <phoneticPr fontId="0" type="noConversion"/>
  </si>
  <si>
    <t>Kassaflöde från förändringar i rörelsekapital</t>
  </si>
  <si>
    <t>Förvärv av materiella anläggningstillgångar</t>
  </si>
  <si>
    <t>Avyttring av materiella anläggningstillgångar</t>
  </si>
  <si>
    <t>Upptagande av lån</t>
  </si>
  <si>
    <t>Amortering av lån</t>
  </si>
  <si>
    <t>Övrig finansiering</t>
  </si>
  <si>
    <t>Utbetald utdelning till moderbolagets aktieägare</t>
  </si>
  <si>
    <t>Utbetald utdelning till innehav utan bestämmande inflytande</t>
  </si>
  <si>
    <t>Likvida medel vid årets början</t>
  </si>
  <si>
    <t>Valutakursdifferens i likvida medel</t>
  </si>
  <si>
    <t>INVESTERINGSVERKSAMHETEN</t>
  </si>
  <si>
    <t>FINANSIERINGSVERKSAMHETEN</t>
  </si>
  <si>
    <t xml:space="preserve"> </t>
  </si>
  <si>
    <t>header</t>
  </si>
  <si>
    <t>sum</t>
  </si>
  <si>
    <t>Förändring av varulager</t>
  </si>
  <si>
    <t>Förändring av rörelsefordringar</t>
  </si>
  <si>
    <t>Förändring av rörelseskulder</t>
  </si>
  <si>
    <t>SEKm</t>
  </si>
  <si>
    <t>Notes</t>
  </si>
  <si>
    <t>OPERATING ACTIVITIES</t>
  </si>
  <si>
    <t>Adjustment for items not included in cash flow</t>
  </si>
  <si>
    <t xml:space="preserve">Income tax paid </t>
  </si>
  <si>
    <t xml:space="preserve">Cash flow from operating activities before changes in working capital  </t>
  </si>
  <si>
    <t>Cash flow from changes in working capital</t>
  </si>
  <si>
    <t>Cash flow from operating activities</t>
  </si>
  <si>
    <t>INVESTING ACTIVITIES</t>
  </si>
  <si>
    <t xml:space="preserve">Acquisition of property, plant and equipment </t>
  </si>
  <si>
    <t>Disposal of property, plant and equipment</t>
  </si>
  <si>
    <t>Cash flow from investing activities</t>
  </si>
  <si>
    <t>FINANCING ACTIVITIES</t>
  </si>
  <si>
    <t>Borrowings</t>
  </si>
  <si>
    <t>Repayments on loans</t>
  </si>
  <si>
    <t>Other financing</t>
  </si>
  <si>
    <t>Dividend paid to equity holders of the Parent Company</t>
  </si>
  <si>
    <t>Dividend paid to non-controlling interests</t>
  </si>
  <si>
    <t>Cash flow from financing activities</t>
  </si>
  <si>
    <t>Cash flow for the year</t>
  </si>
  <si>
    <t>Cash and cash equivalents at beginning of year</t>
  </si>
  <si>
    <t>Exchange differences on cash and cash equivalents</t>
  </si>
  <si>
    <t>Cash and cash equivalents at year-end</t>
  </si>
  <si>
    <t>width=5%</t>
  </si>
  <si>
    <t>DEN LÖPANDE VERKSAMHETEN</t>
  </si>
  <si>
    <t>title2</t>
  </si>
  <si>
    <t>sum2</t>
  </si>
  <si>
    <t>Förvärv av verksamheter</t>
  </si>
  <si>
    <t>Avyttring av verksamheter</t>
  </si>
  <si>
    <t>Inlösta, utfärdade och återköpta köpoptioner</t>
  </si>
  <si>
    <t>Likvida medel vid årets slut</t>
  </si>
  <si>
    <t>_32_</t>
  </si>
  <si>
    <t xml:space="preserve">Changes in inventories </t>
  </si>
  <si>
    <t>Changes in operating receivables</t>
  </si>
  <si>
    <t>Changes in operating liabilities</t>
  </si>
  <si>
    <t>Acquisition of intangible assets</t>
  </si>
  <si>
    <t>Acquisition of operations</t>
  </si>
  <si>
    <t>Divestment of operations</t>
  </si>
  <si>
    <t xml:space="preserve">Call options </t>
  </si>
  <si>
    <t>Kassaflöde från finansieringsverksamheten</t>
  </si>
  <si>
    <t>Kassaflöde från den löpande verksamheten</t>
  </si>
  <si>
    <t>Kassaflöde från investeringsverksamheten</t>
  </si>
  <si>
    <t>Årets kassaflöde</t>
  </si>
  <si>
    <t>Återköp och avyttring av egna aktier</t>
  </si>
  <si>
    <t>Disposal of intangible assets</t>
  </si>
  <si>
    <t>-</t>
  </si>
  <si>
    <t>Repurchase and disposal of treasury shares</t>
  </si>
  <si>
    <t>Resultat före skatt</t>
  </si>
  <si>
    <t>Profit before taxes</t>
  </si>
  <si>
    <t>width=15%;decimals=0</t>
  </si>
  <si>
    <t>Förvärv av immateriella tillgångar</t>
  </si>
  <si>
    <t>Avyttring av immateriella tillgångar</t>
  </si>
  <si>
    <t>Förvärv av finansiella anläggningstillgångar</t>
  </si>
  <si>
    <t>Avyttring av finansiella anläggningstillgångar</t>
  </si>
  <si>
    <t>Acquisition of non-current financial assets</t>
  </si>
  <si>
    <t>Divestment of non-current financial assets</t>
  </si>
  <si>
    <t>Erhållen ränta</t>
  </si>
  <si>
    <t>Utbetald ränta</t>
  </si>
  <si>
    <t>Interest received</t>
  </si>
  <si>
    <t>Interest paid</t>
  </si>
  <si>
    <t>_31_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</si>
</sst>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7"/>
  <sheetViews>
    <sheetView tabSelected="1" topLeftCell="A22" zoomScaleNormal="100" zoomScalePageLayoutView="85" workbookViewId="0">
      <selection activeCell="G16" sqref="G16"/>
    </sheetView>
  </sheetViews>
  <sheetFormatPr defaultColWidth="11" defaultRowHeight="19.5" x14ac:dyDescent="0.4"/>
  <cols>
    <col min="2" max="2" width="57.5" style="3" customWidth="1"/>
    <col min="3" max="5" width="10.625" style="4" customWidth="1"/>
    <col min="6" max="16384" width="11" style="3"/>
  </cols>
  <sheetData>
    <row r="2" spans="2:7" x14ac:dyDescent="0.4">
      <c r="B2" s="1" t="s">
        <v>0</v>
      </c>
      <c r="C2" s="2" t="s">
        <v>1</v>
      </c>
      <c r="D2" s="2">
        <v>2023</v>
      </c>
      <c r="E2" s="2">
        <v>2022</v>
      </c>
    </row>
    <row r="3" spans="2:7" x14ac:dyDescent="0.4">
      <c r="B3" s="3" t="s">
        <v>47</v>
      </c>
      <c r="D3" s="6"/>
      <c r="E3" s="9"/>
    </row>
    <row r="4" spans="2:7" x14ac:dyDescent="0.4">
      <c r="B4" s="3" t="s">
        <v>70</v>
      </c>
      <c r="C4" s="4" t="s">
        <v>17</v>
      </c>
      <c r="D4" s="8">
        <v>338.952</v>
      </c>
      <c r="E4" s="10">
        <v>602</v>
      </c>
      <c r="G4" s="11"/>
    </row>
    <row r="5" spans="2:7" x14ac:dyDescent="0.4">
      <c r="B5" s="3" t="s">
        <v>2</v>
      </c>
      <c r="C5" s="4" t="s">
        <v>83</v>
      </c>
      <c r="D5" s="8">
        <v>970.83500000000004</v>
      </c>
      <c r="E5" s="10">
        <f>684-SUM(E6:E7)</f>
        <v>788.94100000000003</v>
      </c>
      <c r="G5" s="11"/>
    </row>
    <row r="6" spans="2:7" x14ac:dyDescent="0.4">
      <c r="B6" s="3" t="s">
        <v>79</v>
      </c>
      <c r="D6" s="8">
        <v>9</v>
      </c>
      <c r="E6" s="10">
        <v>7.1850000000000005</v>
      </c>
      <c r="G6" s="11"/>
    </row>
    <row r="7" spans="2:7" x14ac:dyDescent="0.4">
      <c r="B7" s="3" t="s">
        <v>80</v>
      </c>
      <c r="D7" s="8">
        <v>-272.02199999999999</v>
      </c>
      <c r="E7" s="10">
        <v>-112.126</v>
      </c>
      <c r="G7" s="11"/>
    </row>
    <row r="8" spans="2:7" x14ac:dyDescent="0.4">
      <c r="B8" s="3" t="s">
        <v>3</v>
      </c>
      <c r="C8" s="4" t="s">
        <v>17</v>
      </c>
      <c r="D8" s="8">
        <v>-209.75899999999999</v>
      </c>
      <c r="E8" s="10">
        <v>-256</v>
      </c>
      <c r="G8" s="11"/>
    </row>
    <row r="9" spans="2:7" x14ac:dyDescent="0.4">
      <c r="B9" s="3" t="s">
        <v>4</v>
      </c>
      <c r="C9" s="4" t="s">
        <v>17</v>
      </c>
      <c r="D9" s="8">
        <f>SUM(D4:D8)</f>
        <v>837.00600000000009</v>
      </c>
      <c r="E9" s="10">
        <f>SUM(E4:E8)</f>
        <v>1030</v>
      </c>
      <c r="G9" s="11"/>
    </row>
    <row r="10" spans="2:7" x14ac:dyDescent="0.4">
      <c r="B10" s="3" t="s">
        <v>5</v>
      </c>
      <c r="C10" s="4" t="s">
        <v>17</v>
      </c>
      <c r="D10" s="6"/>
      <c r="E10" s="9"/>
    </row>
    <row r="11" spans="2:7" x14ac:dyDescent="0.4">
      <c r="B11" s="3" t="s">
        <v>20</v>
      </c>
      <c r="C11" s="4" t="s">
        <v>17</v>
      </c>
      <c r="D11" s="8">
        <v>-30.05</v>
      </c>
      <c r="E11" s="10">
        <v>-88</v>
      </c>
      <c r="G11" s="11"/>
    </row>
    <row r="12" spans="2:7" x14ac:dyDescent="0.4">
      <c r="B12" s="3" t="s">
        <v>21</v>
      </c>
      <c r="C12" s="4" t="s">
        <v>17</v>
      </c>
      <c r="D12" s="8">
        <v>-129.25800000000001</v>
      </c>
      <c r="E12" s="10">
        <v>64</v>
      </c>
      <c r="G12" s="11"/>
    </row>
    <row r="13" spans="2:7" x14ac:dyDescent="0.4">
      <c r="B13" s="3" t="s">
        <v>22</v>
      </c>
      <c r="C13" s="4" t="s">
        <v>17</v>
      </c>
      <c r="D13" s="8">
        <f>95.745-0.25</f>
        <v>95.495000000000005</v>
      </c>
      <c r="E13" s="10">
        <v>-97</v>
      </c>
      <c r="G13" s="11"/>
    </row>
    <row r="14" spans="2:7" x14ac:dyDescent="0.4">
      <c r="B14" s="3" t="s">
        <v>63</v>
      </c>
      <c r="C14" s="4" t="s">
        <v>17</v>
      </c>
      <c r="D14" s="8">
        <f>SUM(D9:D13)</f>
        <v>773.1930000000001</v>
      </c>
      <c r="E14" s="10">
        <f>SUM(E9:E13)</f>
        <v>909</v>
      </c>
      <c r="G14" s="11"/>
    </row>
    <row r="15" spans="2:7" x14ac:dyDescent="0.4">
      <c r="B15" s="3" t="s">
        <v>15</v>
      </c>
      <c r="D15" s="8"/>
      <c r="E15" s="10"/>
    </row>
    <row r="16" spans="2:7" x14ac:dyDescent="0.4">
      <c r="B16" s="3" t="s">
        <v>6</v>
      </c>
      <c r="C16" s="4" t="s">
        <v>17</v>
      </c>
      <c r="D16" s="8">
        <v>-226</v>
      </c>
      <c r="E16" s="10">
        <v>-213</v>
      </c>
      <c r="G16" s="11"/>
    </row>
    <row r="17" spans="2:7" x14ac:dyDescent="0.4">
      <c r="B17" s="3" t="s">
        <v>7</v>
      </c>
      <c r="C17" s="4" t="s">
        <v>17</v>
      </c>
      <c r="D17" s="8">
        <v>22</v>
      </c>
      <c r="E17" s="10">
        <v>13</v>
      </c>
      <c r="G17" s="11"/>
    </row>
    <row r="18" spans="2:7" x14ac:dyDescent="0.4">
      <c r="B18" s="3" t="s">
        <v>73</v>
      </c>
      <c r="C18" s="4" t="s">
        <v>17</v>
      </c>
      <c r="D18" s="8">
        <v>-82</v>
      </c>
      <c r="E18" s="10">
        <v>-69</v>
      </c>
      <c r="G18" s="11"/>
    </row>
    <row r="19" spans="2:7" x14ac:dyDescent="0.4">
      <c r="B19" s="3" t="s">
        <v>74</v>
      </c>
      <c r="D19" s="8" t="s">
        <v>68</v>
      </c>
      <c r="E19" s="10">
        <v>1</v>
      </c>
      <c r="G19" s="11"/>
    </row>
    <row r="20" spans="2:7" x14ac:dyDescent="0.4">
      <c r="B20" s="3" t="s">
        <v>50</v>
      </c>
      <c r="C20" s="4" t="s">
        <v>54</v>
      </c>
      <c r="D20" s="8">
        <v>-27</v>
      </c>
      <c r="E20" s="10">
        <v>-818</v>
      </c>
      <c r="G20" s="11"/>
    </row>
    <row r="21" spans="2:7" x14ac:dyDescent="0.4">
      <c r="B21" s="3" t="s">
        <v>51</v>
      </c>
      <c r="D21" s="8">
        <v>-4</v>
      </c>
      <c r="E21" s="10" t="s">
        <v>68</v>
      </c>
      <c r="G21" s="11"/>
    </row>
    <row r="22" spans="2:7" x14ac:dyDescent="0.4">
      <c r="B22" s="3" t="s">
        <v>75</v>
      </c>
      <c r="D22" s="8">
        <v>-4</v>
      </c>
      <c r="E22" s="10" t="s">
        <v>68</v>
      </c>
      <c r="G22" s="11"/>
    </row>
    <row r="23" spans="2:7" x14ac:dyDescent="0.4">
      <c r="B23" s="3" t="s">
        <v>76</v>
      </c>
      <c r="D23" s="8">
        <v>4</v>
      </c>
      <c r="E23" s="10" t="s">
        <v>68</v>
      </c>
      <c r="G23" s="11"/>
    </row>
    <row r="24" spans="2:7" x14ac:dyDescent="0.4">
      <c r="B24" s="3" t="s">
        <v>64</v>
      </c>
      <c r="C24" s="4" t="s">
        <v>17</v>
      </c>
      <c r="D24" s="8">
        <f>SUM(D16:D23)</f>
        <v>-317</v>
      </c>
      <c r="E24" s="10">
        <f>SUM(E16:E23)</f>
        <v>-1086</v>
      </c>
      <c r="G24" s="11"/>
    </row>
    <row r="25" spans="2:7" x14ac:dyDescent="0.4">
      <c r="B25" s="3" t="s">
        <v>16</v>
      </c>
      <c r="C25" s="4" t="s">
        <v>17</v>
      </c>
      <c r="D25" s="8"/>
      <c r="E25" s="10"/>
    </row>
    <row r="26" spans="2:7" x14ac:dyDescent="0.4">
      <c r="B26" s="3" t="s">
        <v>8</v>
      </c>
      <c r="C26" s="4" t="s">
        <v>83</v>
      </c>
      <c r="D26" s="8">
        <v>174</v>
      </c>
      <c r="E26" s="10">
        <v>1416</v>
      </c>
    </row>
    <row r="27" spans="2:7" x14ac:dyDescent="0.4">
      <c r="B27" s="3" t="s">
        <v>9</v>
      </c>
      <c r="C27" s="4" t="s">
        <v>83</v>
      </c>
      <c r="D27" s="8">
        <v>-407</v>
      </c>
      <c r="E27" s="10">
        <v>-846</v>
      </c>
    </row>
    <row r="28" spans="2:7" x14ac:dyDescent="0.4">
      <c r="B28" s="3" t="s">
        <v>66</v>
      </c>
      <c r="D28" s="8" t="s">
        <v>68</v>
      </c>
      <c r="E28" s="10">
        <v>-60</v>
      </c>
    </row>
    <row r="29" spans="2:7" x14ac:dyDescent="0.4">
      <c r="B29" s="3" t="s">
        <v>52</v>
      </c>
      <c r="D29" s="8">
        <v>-9.0990000000000002</v>
      </c>
      <c r="E29" s="10">
        <v>33</v>
      </c>
    </row>
    <row r="30" spans="2:7" x14ac:dyDescent="0.4">
      <c r="B30" s="3" t="s">
        <v>10</v>
      </c>
      <c r="D30" s="8">
        <v>-161.93299999999999</v>
      </c>
      <c r="E30" s="10">
        <v>-160</v>
      </c>
    </row>
    <row r="31" spans="2:7" x14ac:dyDescent="0.4">
      <c r="B31" s="3" t="s">
        <v>11</v>
      </c>
      <c r="C31" s="4" t="s">
        <v>17</v>
      </c>
      <c r="D31" s="8">
        <v>-146.28800000000001</v>
      </c>
      <c r="E31" s="10">
        <v>-243</v>
      </c>
    </row>
    <row r="32" spans="2:7" x14ac:dyDescent="0.4">
      <c r="B32" s="3" t="s">
        <v>12</v>
      </c>
      <c r="C32" s="4" t="s">
        <v>17</v>
      </c>
      <c r="D32" s="8">
        <v>-4</v>
      </c>
      <c r="E32" s="10">
        <v>-6</v>
      </c>
    </row>
    <row r="33" spans="2:5" x14ac:dyDescent="0.4">
      <c r="B33" s="3" t="s">
        <v>62</v>
      </c>
      <c r="C33" s="4" t="s">
        <v>17</v>
      </c>
      <c r="D33" s="8">
        <f>SUM(D26:D32)</f>
        <v>-554.31999999999994</v>
      </c>
      <c r="E33" s="10">
        <f>SUM(E26:E32)</f>
        <v>134</v>
      </c>
    </row>
    <row r="34" spans="2:5" x14ac:dyDescent="0.4">
      <c r="B34" s="3" t="s">
        <v>65</v>
      </c>
      <c r="C34" s="4" t="s">
        <v>17</v>
      </c>
      <c r="D34" s="8">
        <f>D14+D24+D33</f>
        <v>-98.126999999999839</v>
      </c>
      <c r="E34" s="10">
        <f>E14+E24+E33</f>
        <v>-43</v>
      </c>
    </row>
    <row r="35" spans="2:5" x14ac:dyDescent="0.4">
      <c r="B35" s="3" t="s">
        <v>13</v>
      </c>
      <c r="C35" s="4" t="s">
        <v>17</v>
      </c>
      <c r="D35" s="8">
        <f>E37</f>
        <v>376</v>
      </c>
      <c r="E35" s="10">
        <v>345</v>
      </c>
    </row>
    <row r="36" spans="2:5" x14ac:dyDescent="0.4">
      <c r="B36" s="3" t="s">
        <v>14</v>
      </c>
      <c r="C36" s="4" t="s">
        <v>17</v>
      </c>
      <c r="D36" s="8">
        <v>-6.3630000000000004</v>
      </c>
      <c r="E36" s="10">
        <v>74</v>
      </c>
    </row>
    <row r="37" spans="2:5" x14ac:dyDescent="0.4">
      <c r="B37" s="3" t="s">
        <v>53</v>
      </c>
      <c r="C37" s="4" t="s">
        <v>17</v>
      </c>
      <c r="D37" s="8">
        <f>SUM(D34:D36)</f>
        <v>271.51000000000016</v>
      </c>
      <c r="E37" s="10">
        <f>SUM(E34:E36)</f>
        <v>376</v>
      </c>
    </row>
  </sheetData>
  <pageMargins left="0.75" right="0.75" top="1" bottom="1" header="0.5" footer="0.5"/>
  <pageSetup paperSize="9" scale="85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7"/>
  <sheetViews>
    <sheetView zoomScale="85" zoomScaleNormal="85" zoomScalePageLayoutView="85" workbookViewId="0">
      <selection activeCell="B8" sqref="B8"/>
    </sheetView>
  </sheetViews>
  <sheetFormatPr defaultColWidth="11" defaultRowHeight="19.5" x14ac:dyDescent="0.4"/>
  <cols>
    <col min="1" max="1" width="11.375" style="3" customWidth="1"/>
    <col min="2" max="2" width="57.5" style="3" customWidth="1"/>
    <col min="3" max="5" width="10.625" style="4" customWidth="1"/>
    <col min="6" max="16384" width="11" style="3"/>
  </cols>
  <sheetData>
    <row r="2" spans="2:5" x14ac:dyDescent="0.4">
      <c r="B2" s="1" t="s">
        <v>23</v>
      </c>
      <c r="C2" s="2" t="s">
        <v>24</v>
      </c>
      <c r="D2" s="2"/>
      <c r="E2" s="2"/>
    </row>
    <row r="3" spans="2:5" x14ac:dyDescent="0.4">
      <c r="B3" s="3" t="s">
        <v>25</v>
      </c>
      <c r="D3" s="6"/>
    </row>
    <row r="4" spans="2:5" x14ac:dyDescent="0.4">
      <c r="B4" s="3" t="s">
        <v>71</v>
      </c>
      <c r="C4" s="4" t="s">
        <v>17</v>
      </c>
      <c r="D4" s="6"/>
    </row>
    <row r="5" spans="2:5" x14ac:dyDescent="0.4">
      <c r="B5" s="3" t="s">
        <v>26</v>
      </c>
      <c r="D5" s="6"/>
      <c r="E5" s="5"/>
    </row>
    <row r="6" spans="2:5" x14ac:dyDescent="0.4">
      <c r="B6" s="3" t="s">
        <v>81</v>
      </c>
      <c r="D6" s="6"/>
      <c r="E6" s="5"/>
    </row>
    <row r="7" spans="2:5" x14ac:dyDescent="0.4">
      <c r="B7" s="3" t="s">
        <v>82</v>
      </c>
      <c r="D7" s="6"/>
      <c r="E7" s="5"/>
    </row>
    <row r="8" spans="2:5" x14ac:dyDescent="0.4">
      <c r="B8" s="3" t="s">
        <v>27</v>
      </c>
      <c r="D8" s="6"/>
    </row>
    <row r="9" spans="2:5" x14ac:dyDescent="0.4">
      <c r="B9" s="3" t="s">
        <v>28</v>
      </c>
      <c r="D9" s="6"/>
    </row>
    <row r="10" spans="2:5" x14ac:dyDescent="0.4">
      <c r="B10" s="3" t="s">
        <v>29</v>
      </c>
      <c r="D10" s="6"/>
    </row>
    <row r="11" spans="2:5" x14ac:dyDescent="0.4">
      <c r="B11" s="3" t="s">
        <v>55</v>
      </c>
      <c r="D11" s="6"/>
    </row>
    <row r="12" spans="2:5" x14ac:dyDescent="0.4">
      <c r="B12" s="3" t="s">
        <v>56</v>
      </c>
      <c r="D12" s="6"/>
    </row>
    <row r="13" spans="2:5" x14ac:dyDescent="0.4">
      <c r="B13" s="3" t="s">
        <v>57</v>
      </c>
      <c r="D13" s="6"/>
    </row>
    <row r="14" spans="2:5" x14ac:dyDescent="0.4">
      <c r="B14" s="3" t="s">
        <v>30</v>
      </c>
      <c r="D14" s="6"/>
    </row>
    <row r="15" spans="2:5" x14ac:dyDescent="0.4">
      <c r="B15" s="3" t="s">
        <v>31</v>
      </c>
      <c r="D15" s="6"/>
    </row>
    <row r="16" spans="2:5" x14ac:dyDescent="0.4">
      <c r="B16" s="3" t="s">
        <v>32</v>
      </c>
      <c r="D16" s="6"/>
    </row>
    <row r="17" spans="2:5" x14ac:dyDescent="0.4">
      <c r="B17" s="3" t="s">
        <v>33</v>
      </c>
      <c r="D17" s="6"/>
    </row>
    <row r="18" spans="2:5" x14ac:dyDescent="0.4">
      <c r="B18" s="3" t="s">
        <v>58</v>
      </c>
      <c r="D18" s="6"/>
      <c r="E18" s="5"/>
    </row>
    <row r="19" spans="2:5" x14ac:dyDescent="0.4">
      <c r="B19" s="3" t="s">
        <v>67</v>
      </c>
      <c r="D19" s="6"/>
      <c r="E19" s="5"/>
    </row>
    <row r="20" spans="2:5" x14ac:dyDescent="0.4">
      <c r="B20" s="3" t="s">
        <v>59</v>
      </c>
      <c r="D20" s="6"/>
    </row>
    <row r="21" spans="2:5" x14ac:dyDescent="0.4">
      <c r="B21" s="3" t="s">
        <v>60</v>
      </c>
      <c r="D21" s="6"/>
    </row>
    <row r="22" spans="2:5" x14ac:dyDescent="0.4">
      <c r="B22" s="3" t="s">
        <v>77</v>
      </c>
      <c r="D22" s="6"/>
    </row>
    <row r="23" spans="2:5" x14ac:dyDescent="0.4">
      <c r="B23" s="3" t="s">
        <v>78</v>
      </c>
      <c r="D23" s="6"/>
    </row>
    <row r="24" spans="2:5" x14ac:dyDescent="0.4">
      <c r="B24" s="3" t="s">
        <v>34</v>
      </c>
      <c r="D24" s="6"/>
    </row>
    <row r="25" spans="2:5" x14ac:dyDescent="0.4">
      <c r="B25" s="3" t="s">
        <v>35</v>
      </c>
      <c r="C25" s="4" t="s">
        <v>17</v>
      </c>
      <c r="D25" s="7"/>
    </row>
    <row r="26" spans="2:5" x14ac:dyDescent="0.4">
      <c r="B26" s="3" t="s">
        <v>36</v>
      </c>
      <c r="D26" s="6"/>
    </row>
    <row r="27" spans="2:5" x14ac:dyDescent="0.4">
      <c r="B27" s="3" t="s">
        <v>37</v>
      </c>
      <c r="D27" s="6"/>
    </row>
    <row r="28" spans="2:5" x14ac:dyDescent="0.4">
      <c r="B28" s="3" t="s">
        <v>69</v>
      </c>
      <c r="D28" s="6"/>
    </row>
    <row r="29" spans="2:5" x14ac:dyDescent="0.4">
      <c r="B29" s="3" t="s">
        <v>61</v>
      </c>
      <c r="D29" s="6"/>
    </row>
    <row r="30" spans="2:5" x14ac:dyDescent="0.4">
      <c r="B30" s="3" t="s">
        <v>38</v>
      </c>
      <c r="D30" s="6"/>
    </row>
    <row r="31" spans="2:5" x14ac:dyDescent="0.4">
      <c r="B31" s="3" t="s">
        <v>39</v>
      </c>
      <c r="D31" s="6"/>
    </row>
    <row r="32" spans="2:5" x14ac:dyDescent="0.4">
      <c r="B32" s="3" t="s">
        <v>40</v>
      </c>
      <c r="D32" s="6"/>
    </row>
    <row r="33" spans="2:4" x14ac:dyDescent="0.4">
      <c r="B33" s="3" t="s">
        <v>41</v>
      </c>
      <c r="D33" s="6"/>
    </row>
    <row r="34" spans="2:4" x14ac:dyDescent="0.4">
      <c r="B34" s="3" t="s">
        <v>42</v>
      </c>
      <c r="D34" s="6"/>
    </row>
    <row r="35" spans="2:4" x14ac:dyDescent="0.4">
      <c r="B35" s="3" t="s">
        <v>43</v>
      </c>
      <c r="C35" s="4" t="s">
        <v>17</v>
      </c>
      <c r="D35" s="6"/>
    </row>
    <row r="36" spans="2:4" x14ac:dyDescent="0.4">
      <c r="B36" s="3" t="s">
        <v>44</v>
      </c>
      <c r="C36" s="4" t="s">
        <v>17</v>
      </c>
      <c r="D36" s="6"/>
    </row>
    <row r="37" spans="2:4" x14ac:dyDescent="0.4">
      <c r="B37" s="3" t="s">
        <v>45</v>
      </c>
      <c r="C37" s="4" t="s">
        <v>17</v>
      </c>
      <c r="D37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B18" sqref="B18"/>
    </sheetView>
  </sheetViews>
  <sheetFormatPr defaultColWidth="8.625" defaultRowHeight="12.75" x14ac:dyDescent="0.2"/>
  <cols>
    <col min="1" max="1" width="11.375" bestFit="1" customWidth="1"/>
    <col min="2" max="2" width="30.375" customWidth="1"/>
    <col min="3" max="3" width="10.125" bestFit="1" customWidth="1"/>
    <col min="4" max="5" width="20.125" bestFit="1" customWidth="1"/>
  </cols>
  <sheetData>
    <row r="1" spans="1:5" x14ac:dyDescent="0.2">
      <c r="C1" t="s">
        <v>46</v>
      </c>
      <c r="D1" t="s">
        <v>72</v>
      </c>
      <c r="E1" t="s">
        <v>72</v>
      </c>
    </row>
    <row r="2" spans="1:5" x14ac:dyDescent="0.2">
      <c r="A2" t="s">
        <v>18</v>
      </c>
    </row>
    <row r="3" spans="1:5" x14ac:dyDescent="0.2">
      <c r="A3" t="s">
        <v>48</v>
      </c>
    </row>
    <row r="9" spans="1:5" x14ac:dyDescent="0.2">
      <c r="A9" t="s">
        <v>49</v>
      </c>
    </row>
    <row r="10" spans="1:5" x14ac:dyDescent="0.2">
      <c r="A10" t="s">
        <v>48</v>
      </c>
    </row>
    <row r="14" spans="1:5" x14ac:dyDescent="0.2">
      <c r="A14" t="s">
        <v>49</v>
      </c>
    </row>
    <row r="15" spans="1:5" x14ac:dyDescent="0.2">
      <c r="A15" t="s">
        <v>48</v>
      </c>
    </row>
    <row r="24" spans="1:1" x14ac:dyDescent="0.2">
      <c r="A24" t="s">
        <v>49</v>
      </c>
    </row>
    <row r="25" spans="1:1" x14ac:dyDescent="0.2">
      <c r="A25" t="s">
        <v>48</v>
      </c>
    </row>
    <row r="33" spans="1:1" x14ac:dyDescent="0.2">
      <c r="A33" t="s">
        <v>49</v>
      </c>
    </row>
    <row r="34" spans="1:1" x14ac:dyDescent="0.2">
      <c r="A34" t="s">
        <v>19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8E1DB7-BC58-4D41-9DD4-6AAFE1AE0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B778C-B933-4633-9E5E-3C9FB1C2E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6AA596-8BBA-421F-82B6-6D2B5DBF7C17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Marcus Svensson</cp:lastModifiedBy>
  <dcterms:created xsi:type="dcterms:W3CDTF">2011-11-21T18:23:56Z</dcterms:created>
  <dcterms:modified xsi:type="dcterms:W3CDTF">2024-02-23T08:08:02Z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