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ohanna.prim\Downloads\"/>
    </mc:Choice>
  </mc:AlternateContent>
  <xr:revisionPtr revIDLastSave="0" documentId="8_{36B8DBE0-FE6E-4EDE-BCE4-A32C901870D6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SV" sheetId="1" r:id="rId1"/>
    <sheet name="EN" sheetId="3" r:id="rId2"/>
    <sheet name="Format" sheetId="2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" i="1" l="1"/>
  <c r="C23" i="1"/>
  <c r="C21" i="1"/>
  <c r="C12" i="1"/>
  <c r="C13" i="1"/>
  <c r="C17" i="1"/>
  <c r="C14" i="1"/>
  <c r="C19" i="1"/>
  <c r="C18" i="1"/>
  <c r="C15" i="1"/>
  <c r="C3" i="1"/>
  <c r="C8" i="1"/>
  <c r="C4" i="1"/>
  <c r="C6" i="1"/>
  <c r="C10" i="1"/>
</calcChain>
</file>

<file path=xl/sharedStrings.xml><?xml version="1.0" encoding="utf-8"?>
<sst xmlns="http://schemas.openxmlformats.org/spreadsheetml/2006/main" count="45" uniqueCount="29">
  <si>
    <t>header</t>
  </si>
  <si>
    <t>Avfall som styrts bort från bortskaffning</t>
  </si>
  <si>
    <t>Farligt avfall</t>
  </si>
  <si>
    <t>Icke-farligt avfall</t>
  </si>
  <si>
    <t>Total mängd avfall</t>
  </si>
  <si>
    <t>Andel avfall som inte återvunnits</t>
  </si>
  <si>
    <t>- varav förberedelse för återanvändning</t>
  </si>
  <si>
    <t>- varav återvinning</t>
  </si>
  <si>
    <t>- varav annan återvinningsmetod</t>
  </si>
  <si>
    <t>Avfall som styrts till bortskaffning</t>
  </si>
  <si>
    <t>- varav förbränning</t>
  </si>
  <si>
    <t>- varav deponi</t>
  </si>
  <si>
    <t>- varav annan bortskaffningsmetod</t>
  </si>
  <si>
    <t>Total mängd ej återvunnet avfall</t>
  </si>
  <si>
    <t>Waste diverted from disposal</t>
  </si>
  <si>
    <t>Hazardous waste</t>
  </si>
  <si>
    <t>- of which preparation for reuse</t>
  </si>
  <si>
    <t>- of which recycling</t>
  </si>
  <si>
    <t>- of which other recovery operations</t>
  </si>
  <si>
    <t>Non-hazardous waste</t>
  </si>
  <si>
    <t>Waste directed to disposal</t>
  </si>
  <si>
    <t>- of which incineration</t>
  </si>
  <si>
    <t>- of which landfill</t>
  </si>
  <si>
    <t>- of which other disposal operations</t>
  </si>
  <si>
    <t>Total amount of waste</t>
  </si>
  <si>
    <t>Total amount of non-recycled waste</t>
  </si>
  <si>
    <t>Percentage of waste not recycled</t>
  </si>
  <si>
    <t>Waste (Ton)</t>
  </si>
  <si>
    <t>Avfall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</si>
</sst>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Lato Light"/>
      <family val="2"/>
    </font>
    <font>
      <sz val="12"/>
      <color theme="1"/>
      <name val="Lato Light"/>
      <family val="2"/>
    </font>
    <font>
      <b/>
      <sz val="12"/>
      <name val="Lato Light"/>
      <family val="2"/>
    </font>
    <font>
      <b/>
      <sz val="12"/>
      <color theme="1"/>
      <name val="Lato Light"/>
      <family val="2"/>
    </font>
    <font>
      <sz val="12"/>
      <color theme="1"/>
      <name val="Calibri"/>
      <family val="2"/>
      <scheme val="minor"/>
    </font>
    <font>
      <i/>
      <sz val="12"/>
      <name val="Lato Light"/>
      <family val="2"/>
    </font>
    <font>
      <i/>
      <sz val="12"/>
      <color theme="1"/>
      <name val="Lato Ligh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1" xfId="0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5" applyNumberFormat="1" applyFont="1" applyAlignment="1">
      <alignment horizontal="right"/>
    </xf>
    <xf numFmtId="0" fontId="5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3" fontId="9" fillId="0" borderId="0" xfId="0" applyNumberFormat="1" applyFont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9" fontId="4" fillId="0" borderId="0" xfId="6" applyFont="1" applyAlignment="1">
      <alignment horizontal="right"/>
    </xf>
  </cellXfs>
  <cellStyles count="7">
    <cellStyle name="Comma" xfId="5" builtinId="3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Percent" xfId="6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immy.rosendal\Downloads\Consolidation%20of%20ESRS%20and%20GHG%20emissions.xlsx" TargetMode="External"/><Relationship Id="rId1" Type="http://schemas.openxmlformats.org/officeDocument/2006/relationships/externalLinkPath" Target="/Users/timmy.rosendal/Downloads/Consolidation%20of%20ESRS%20and%20GHG%20emiss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 Consolidation of ESRS an"/>
      <sheetName val="Waste sent to recovery - To be "/>
      <sheetName val="Waste. sent to disposal - To be"/>
      <sheetName val="Radioactive waste - To be repor"/>
    </sheetNames>
    <sheetDataSet>
      <sheetData sheetId="0"/>
      <sheetData sheetId="1">
        <row r="4">
          <cell r="B4">
            <v>315.68560000000002</v>
          </cell>
        </row>
        <row r="5">
          <cell r="B5">
            <v>47.3874</v>
          </cell>
        </row>
        <row r="9">
          <cell r="B9">
            <v>254.53125</v>
          </cell>
        </row>
      </sheetData>
      <sheetData sheetId="2">
        <row r="3">
          <cell r="B3">
            <v>101.0509</v>
          </cell>
        </row>
        <row r="4">
          <cell r="B4">
            <v>135.18122</v>
          </cell>
        </row>
        <row r="6">
          <cell r="B6">
            <v>20.609000000000002</v>
          </cell>
        </row>
        <row r="7">
          <cell r="B7">
            <v>3.25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3"/>
  <sheetViews>
    <sheetView tabSelected="1" zoomScale="85" zoomScaleNormal="85" workbookViewId="0">
      <selection activeCell="B3" sqref="B3"/>
    </sheetView>
  </sheetViews>
  <sheetFormatPr defaultColWidth="11" defaultRowHeight="19" x14ac:dyDescent="0.55000000000000004"/>
  <cols>
    <col min="1" max="1" width="4.75" customWidth="1"/>
    <col min="2" max="2" width="75.83203125" style="4" customWidth="1"/>
    <col min="3" max="3" width="20.33203125" style="4" customWidth="1"/>
    <col min="4" max="16384" width="11" style="1"/>
  </cols>
  <sheetData>
    <row r="2" spans="2:3" x14ac:dyDescent="0.55000000000000004">
      <c r="B2" s="2" t="s">
        <v>28</v>
      </c>
      <c r="C2" s="6">
        <v>2024</v>
      </c>
    </row>
    <row r="3" spans="2:3" x14ac:dyDescent="0.55000000000000004">
      <c r="B3" s="9" t="s">
        <v>1</v>
      </c>
      <c r="C3" s="10">
        <f>C4+C8</f>
        <v>617.60425000000009</v>
      </c>
    </row>
    <row r="4" spans="2:3" x14ac:dyDescent="0.55000000000000004">
      <c r="B4" s="3" t="s">
        <v>2</v>
      </c>
      <c r="C4" s="7">
        <f>SUM(C5:C7)</f>
        <v>254.53125</v>
      </c>
    </row>
    <row r="5" spans="2:3" x14ac:dyDescent="0.55000000000000004">
      <c r="B5" s="11" t="s">
        <v>6</v>
      </c>
      <c r="C5" s="13">
        <v>0</v>
      </c>
    </row>
    <row r="6" spans="2:3" x14ac:dyDescent="0.55000000000000004">
      <c r="B6" s="11" t="s">
        <v>7</v>
      </c>
      <c r="C6" s="13">
        <f>'[1]Waste sent to recovery - To be '!$B$9</f>
        <v>254.53125</v>
      </c>
    </row>
    <row r="7" spans="2:3" x14ac:dyDescent="0.55000000000000004">
      <c r="B7" s="11" t="s">
        <v>8</v>
      </c>
      <c r="C7" s="13">
        <v>0</v>
      </c>
    </row>
    <row r="8" spans="2:3" x14ac:dyDescent="0.55000000000000004">
      <c r="B8" s="3" t="s">
        <v>3</v>
      </c>
      <c r="C8" s="7">
        <f>SUM(C9:C11)</f>
        <v>363.07300000000004</v>
      </c>
    </row>
    <row r="9" spans="2:3" x14ac:dyDescent="0.55000000000000004">
      <c r="B9" s="11" t="s">
        <v>6</v>
      </c>
      <c r="C9" s="13">
        <v>0</v>
      </c>
    </row>
    <row r="10" spans="2:3" x14ac:dyDescent="0.55000000000000004">
      <c r="B10" s="11" t="s">
        <v>7</v>
      </c>
      <c r="C10" s="13">
        <f>'[1]Waste sent to recovery - To be '!$B$4+'[1]Waste sent to recovery - To be '!$B$5</f>
        <v>363.07300000000004</v>
      </c>
    </row>
    <row r="11" spans="2:3" x14ac:dyDescent="0.55000000000000004">
      <c r="B11" s="11" t="s">
        <v>8</v>
      </c>
      <c r="C11" s="13">
        <v>0</v>
      </c>
    </row>
    <row r="12" spans="2:3" x14ac:dyDescent="0.55000000000000004">
      <c r="B12" s="5" t="s">
        <v>9</v>
      </c>
      <c r="C12" s="14">
        <f>C13+C17</f>
        <v>260.09111999999999</v>
      </c>
    </row>
    <row r="13" spans="2:3" x14ac:dyDescent="0.55000000000000004">
      <c r="B13" s="4" t="s">
        <v>2</v>
      </c>
      <c r="C13" s="7">
        <f>SUM(C14:C16)</f>
        <v>23.859000000000002</v>
      </c>
    </row>
    <row r="14" spans="2:3" x14ac:dyDescent="0.55000000000000004">
      <c r="B14" s="12" t="s">
        <v>10</v>
      </c>
      <c r="C14" s="13">
        <f>'[1]Waste. sent to disposal - To be'!$B$6</f>
        <v>20.609000000000002</v>
      </c>
    </row>
    <row r="15" spans="2:3" x14ac:dyDescent="0.55000000000000004">
      <c r="B15" s="12" t="s">
        <v>11</v>
      </c>
      <c r="C15" s="13">
        <f>'[1]Waste. sent to disposal - To be'!$B$7</f>
        <v>3.25</v>
      </c>
    </row>
    <row r="16" spans="2:3" x14ac:dyDescent="0.55000000000000004">
      <c r="B16" s="12" t="s">
        <v>12</v>
      </c>
      <c r="C16" s="13">
        <v>0</v>
      </c>
    </row>
    <row r="17" spans="2:3" x14ac:dyDescent="0.55000000000000004">
      <c r="B17" s="4" t="s">
        <v>3</v>
      </c>
      <c r="C17" s="7">
        <f>SUM(C18:C20)</f>
        <v>236.23212000000001</v>
      </c>
    </row>
    <row r="18" spans="2:3" x14ac:dyDescent="0.55000000000000004">
      <c r="B18" s="12" t="s">
        <v>10</v>
      </c>
      <c r="C18" s="13">
        <f>'[1]Waste. sent to disposal - To be'!$B$3</f>
        <v>101.0509</v>
      </c>
    </row>
    <row r="19" spans="2:3" x14ac:dyDescent="0.55000000000000004">
      <c r="B19" s="12" t="s">
        <v>11</v>
      </c>
      <c r="C19" s="13">
        <f>'[1]Waste. sent to disposal - To be'!$B$4</f>
        <v>135.18122</v>
      </c>
    </row>
    <row r="20" spans="2:3" x14ac:dyDescent="0.55000000000000004">
      <c r="B20" s="12" t="s">
        <v>12</v>
      </c>
      <c r="C20" s="13">
        <v>0</v>
      </c>
    </row>
    <row r="21" spans="2:3" x14ac:dyDescent="0.55000000000000004">
      <c r="B21" s="5" t="s">
        <v>4</v>
      </c>
      <c r="C21" s="14">
        <f>C12+C3</f>
        <v>877.69537000000014</v>
      </c>
    </row>
    <row r="22" spans="2:3" x14ac:dyDescent="0.55000000000000004">
      <c r="B22" s="4" t="s">
        <v>13</v>
      </c>
      <c r="C22" s="8">
        <f>C12</f>
        <v>260.09111999999999</v>
      </c>
    </row>
    <row r="23" spans="2:3" x14ac:dyDescent="0.55000000000000004">
      <c r="B23" s="4" t="s">
        <v>5</v>
      </c>
      <c r="C23" s="15">
        <f>C22/C21</f>
        <v>0.29633415976661692</v>
      </c>
    </row>
  </sheetData>
  <phoneticPr fontId="0" type="noConversion"/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23"/>
  <sheetViews>
    <sheetView zoomScale="85" zoomScaleNormal="85" workbookViewId="0">
      <selection activeCell="B3" sqref="B3"/>
    </sheetView>
  </sheetViews>
  <sheetFormatPr defaultColWidth="11" defaultRowHeight="19" x14ac:dyDescent="0.55000000000000004"/>
  <cols>
    <col min="1" max="1" width="6.33203125" style="1" customWidth="1"/>
    <col min="2" max="2" width="72.08203125" style="1" bestFit="1" customWidth="1"/>
    <col min="3" max="3" width="14.33203125" style="1" customWidth="1"/>
    <col min="4" max="16384" width="11" style="1"/>
  </cols>
  <sheetData>
    <row r="2" spans="2:3" x14ac:dyDescent="0.55000000000000004">
      <c r="B2" s="2" t="s">
        <v>27</v>
      </c>
      <c r="C2" s="6">
        <v>2024</v>
      </c>
    </row>
    <row r="3" spans="2:3" x14ac:dyDescent="0.55000000000000004">
      <c r="B3" s="9" t="s">
        <v>14</v>
      </c>
      <c r="C3" s="10">
        <v>617.60425000000009</v>
      </c>
    </row>
    <row r="4" spans="2:3" x14ac:dyDescent="0.55000000000000004">
      <c r="B4" s="3" t="s">
        <v>15</v>
      </c>
      <c r="C4" s="7">
        <v>254.53125</v>
      </c>
    </row>
    <row r="5" spans="2:3" x14ac:dyDescent="0.55000000000000004">
      <c r="B5" s="11" t="s">
        <v>16</v>
      </c>
      <c r="C5" s="13">
        <v>0</v>
      </c>
    </row>
    <row r="6" spans="2:3" x14ac:dyDescent="0.55000000000000004">
      <c r="B6" s="11" t="s">
        <v>17</v>
      </c>
      <c r="C6" s="13">
        <v>254.53125</v>
      </c>
    </row>
    <row r="7" spans="2:3" x14ac:dyDescent="0.55000000000000004">
      <c r="B7" s="11" t="s">
        <v>18</v>
      </c>
      <c r="C7" s="13">
        <v>0</v>
      </c>
    </row>
    <row r="8" spans="2:3" x14ac:dyDescent="0.55000000000000004">
      <c r="B8" s="3" t="s">
        <v>19</v>
      </c>
      <c r="C8" s="7">
        <v>363.07300000000004</v>
      </c>
    </row>
    <row r="9" spans="2:3" x14ac:dyDescent="0.55000000000000004">
      <c r="B9" s="11" t="s">
        <v>16</v>
      </c>
      <c r="C9" s="13">
        <v>0</v>
      </c>
    </row>
    <row r="10" spans="2:3" x14ac:dyDescent="0.55000000000000004">
      <c r="B10" s="11" t="s">
        <v>17</v>
      </c>
      <c r="C10" s="13">
        <v>363.07300000000004</v>
      </c>
    </row>
    <row r="11" spans="2:3" x14ac:dyDescent="0.55000000000000004">
      <c r="B11" s="11" t="s">
        <v>18</v>
      </c>
      <c r="C11" s="13">
        <v>0</v>
      </c>
    </row>
    <row r="12" spans="2:3" x14ac:dyDescent="0.55000000000000004">
      <c r="B12" s="5" t="s">
        <v>20</v>
      </c>
      <c r="C12" s="14">
        <v>260.09111999999999</v>
      </c>
    </row>
    <row r="13" spans="2:3" x14ac:dyDescent="0.55000000000000004">
      <c r="B13" s="4" t="s">
        <v>15</v>
      </c>
      <c r="C13" s="7">
        <v>23.859000000000002</v>
      </c>
    </row>
    <row r="14" spans="2:3" x14ac:dyDescent="0.55000000000000004">
      <c r="B14" s="12" t="s">
        <v>21</v>
      </c>
      <c r="C14" s="13">
        <v>20.609000000000002</v>
      </c>
    </row>
    <row r="15" spans="2:3" x14ac:dyDescent="0.55000000000000004">
      <c r="B15" s="12" t="s">
        <v>22</v>
      </c>
      <c r="C15" s="13">
        <v>3.25</v>
      </c>
    </row>
    <row r="16" spans="2:3" x14ac:dyDescent="0.55000000000000004">
      <c r="B16" s="12" t="s">
        <v>23</v>
      </c>
      <c r="C16" s="13">
        <v>0</v>
      </c>
    </row>
    <row r="17" spans="2:3" x14ac:dyDescent="0.55000000000000004">
      <c r="B17" s="4" t="s">
        <v>19</v>
      </c>
      <c r="C17" s="7">
        <v>236.23212000000001</v>
      </c>
    </row>
    <row r="18" spans="2:3" x14ac:dyDescent="0.55000000000000004">
      <c r="B18" s="12" t="s">
        <v>21</v>
      </c>
      <c r="C18" s="13">
        <v>101.0509</v>
      </c>
    </row>
    <row r="19" spans="2:3" x14ac:dyDescent="0.55000000000000004">
      <c r="B19" s="12" t="s">
        <v>22</v>
      </c>
      <c r="C19" s="13">
        <v>135.18122</v>
      </c>
    </row>
    <row r="20" spans="2:3" x14ac:dyDescent="0.55000000000000004">
      <c r="B20" s="12" t="s">
        <v>23</v>
      </c>
      <c r="C20" s="13">
        <v>0</v>
      </c>
    </row>
    <row r="21" spans="2:3" x14ac:dyDescent="0.55000000000000004">
      <c r="B21" s="5" t="s">
        <v>24</v>
      </c>
      <c r="C21" s="14">
        <v>877.69537000000014</v>
      </c>
    </row>
    <row r="22" spans="2:3" x14ac:dyDescent="0.55000000000000004">
      <c r="B22" s="4" t="s">
        <v>25</v>
      </c>
      <c r="C22" s="8">
        <v>260.09111999999999</v>
      </c>
    </row>
    <row r="23" spans="2:3" x14ac:dyDescent="0.55000000000000004">
      <c r="B23" s="4" t="s">
        <v>26</v>
      </c>
      <c r="C23" s="15">
        <v>0.29633415976661692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"/>
  <sheetViews>
    <sheetView workbookViewId="0">
      <selection activeCell="B1" sqref="B1:AK1048576"/>
    </sheetView>
  </sheetViews>
  <sheetFormatPr defaultColWidth="8.83203125" defaultRowHeight="15.5" x14ac:dyDescent="0.35"/>
  <sheetData>
    <row r="2" spans="1:1" x14ac:dyDescent="0.35">
      <c r="A2" t="s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CB1DE2FF94D4B48B905C62DEB6F212E" ma:contentTypeVersion="13" ma:contentTypeDescription="Skapa ett nytt dokument." ma:contentTypeScope="" ma:versionID="5b7badfe17ddcebc4678e43b1067b3d4">
  <xsd:schema xmlns:xsd="http://www.w3.org/2001/XMLSchema" xmlns:xs="http://www.w3.org/2001/XMLSchema" xmlns:p="http://schemas.microsoft.com/office/2006/metadata/properties" xmlns:ns2="e97eb91b-b5e2-4f2a-90b4-c907f9f29b47" xmlns:ns3="f285cfb3-5a10-40ec-bf8b-ffc9b5a29285" targetNamespace="http://schemas.microsoft.com/office/2006/metadata/properties" ma:root="true" ma:fieldsID="c775ece80ff2e3591487dceb356815ad" ns2:_="" ns3:_="">
    <xsd:import namespace="e97eb91b-b5e2-4f2a-90b4-c907f9f29b47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eb91b-b5e2-4f2a-90b4-c907f9f29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e97eb91b-b5e2-4f2a-90b4-c907f9f29b4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7426C05-61E7-4A46-90B3-5F2BA68452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90FF25-E401-4570-B18B-0E629929CB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7eb91b-b5e2-4f2a-90b4-c907f9f29b47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DB83B8-4065-447B-97F6-E1DE6D229A7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e97eb91b-b5e2-4f2a-90b4-c907f9f29b47"/>
    <ds:schemaRef ds:uri="http://schemas.microsoft.com/office/infopath/2007/PartnerControls"/>
    <ds:schemaRef ds:uri="http://schemas.openxmlformats.org/package/2006/metadata/core-properties"/>
    <ds:schemaRef ds:uri="f285cfb3-5a10-40ec-bf8b-ffc9b5a29285"/>
    <ds:schemaRef ds:uri="4d154153-f583-4833-b4a8-0307da491f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>OxP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Hjalmar Brage</dc:creator>
  <cp:lastModifiedBy>Johanna Prim</cp:lastModifiedBy>
  <dcterms:created xsi:type="dcterms:W3CDTF">2012-01-26T11:58:10Z</dcterms:created>
  <dcterms:modified xsi:type="dcterms:W3CDTF">2025-03-20T20:56:04Z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0x0101001CB1DE2FF94D4B48B905C62DEB6F212E</vt:lpwstr>
  </property>
  <property fmtid="{D5CDD505-2E9C-101B-9397-08002B2CF9AE}" pid="3" name="MediaServiceImageTags">
    <vt:lpwstr/>
  </property>
</Properties>
</file>