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1449" documentId="8_{CA1F3B6E-1E71-4795-B24C-E1502656EB33}" xr6:coauthVersionLast="47" xr6:coauthVersionMax="47" xr10:uidLastSave="{631DDD44-8C55-4785-A06C-F3D5C8025861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8" i="1" s="1"/>
  <c r="E14" i="1"/>
  <c r="E13" i="1"/>
  <c r="E4" i="1"/>
  <c r="E31" i="1"/>
  <c r="E30" i="1"/>
  <c r="E29" i="1"/>
  <c r="E26" i="1"/>
  <c r="E19" i="1"/>
  <c r="E12" i="1"/>
  <c r="E10" i="1"/>
  <c r="E9" i="1"/>
  <c r="E8" i="1"/>
  <c r="E7" i="1"/>
  <c r="E5" i="1"/>
  <c r="C6" i="1"/>
  <c r="C11" i="1" s="1"/>
  <c r="C13" i="1" s="1"/>
  <c r="F13" i="1"/>
  <c r="F15" i="1" s="1"/>
  <c r="F18" i="1" s="1"/>
  <c r="F11" i="1"/>
  <c r="F6" i="1"/>
  <c r="D6" i="1"/>
  <c r="D11" i="1" s="1"/>
  <c r="D13" i="1" s="1"/>
  <c r="E6" i="1" l="1"/>
  <c r="E11" i="1" s="1"/>
  <c r="D15" i="1"/>
  <c r="D18" i="1" s="1"/>
  <c r="E15" i="1" l="1"/>
  <c r="E18" i="1" s="1"/>
</calcChain>
</file>

<file path=xl/sharedStrings.xml><?xml version="1.0" encoding="utf-8"?>
<sst xmlns="http://schemas.openxmlformats.org/spreadsheetml/2006/main" count="85" uniqueCount="66">
  <si>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</si>
  <si>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</si>
  <si>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</si>
  <si>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</si>
  <si>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</si>
  <si>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</si>
  <si>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</si>
  <si>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</si>
  <si>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</si>
  <si>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</si>
  <si>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</si>
  <si>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</si>
  <si>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</si>
  <si>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</si>
  <si>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</si>
  <si>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</si>
  <si>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</si>
  <si>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</si>
  <si>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</si>
  <si>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</si>
  <si>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</si>
  <si>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</si>
  <si>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</si>
  <si>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</si>
  <si>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</si>
  <si>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</si>
  <si>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</si>
  <si>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</si>
  <si>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</si>
  <si>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</si>
  <si>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</si>
  <si>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</si>
  <si>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</si>
  <si>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</si>
  <si>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</si>
  <si>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</si>
  <si>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</si>
  <si>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</si>
  <si>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</si>
  <si>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</si>
  <si>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</si>
  <si>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</si>
  <si>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</si>
  <si>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</si>
  <si>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</si>
  <si>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</si>
  <si>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</si>
  <si>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</si>
  <si>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</si>
  <si>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</si>
  <si>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</si>
  <si>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</si>
  <si>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</si>
  <si>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</si>
  <si>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</si>
  <si>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</si>
  <si>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</si>
  <si>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</si>
  <si>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</si>
  <si>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22</t>
  </si>
  <si>
    <t>31 dec 22</t>
  </si>
  <si>
    <t>width=14%;decimals=0</t>
  </si>
  <si>
    <t>31 Mar 23</t>
  </si>
  <si>
    <t>31 mar 22</t>
  </si>
  <si>
    <t>31 mar 23</t>
  </si>
  <si>
    <t>31 Mar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</si>
</sst>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10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1"/>
      <name val="Lato"/>
      <family val="2"/>
      <scheme val="minor"/>
    </font>
    <font>
      <i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3" fontId="9" fillId="0" borderId="0" xfId="0" applyNumberFormat="1" applyFont="1"/>
    <xf numFmtId="3" fontId="8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5">
    <cellStyle name="Comma" xfId="12" xr:uid="{7B35B667-1592-4E91-AEDF-AED1A501E08B}"/>
    <cellStyle name="Comma [0]" xfId="13" xr:uid="{D112DE0C-5793-441B-B61F-9519A741FC64}"/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" xfId="10" xr:uid="{702DB7C4-44A6-4DD9-B76F-6A1AFD8B8577}"/>
    <cellStyle name="Currency [0]" xfId="11" xr:uid="{74A6F9A5-DF0E-40BB-A8D2-436468DAA2CB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Normal 2 2" xfId="14" xr:uid="{F0024D7E-4A6E-4417-AC5E-5A1762C65661}"/>
    <cellStyle name="Percent" xfId="9" xr:uid="{FC460AAA-CEC1-4069-B586-E500BD734277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workbookViewId="0">
      <selection activeCell="E4" sqref="E4"/>
    </sheetView>
  </sheetViews>
  <sheetFormatPr defaultRowHeight="18" x14ac:dyDescent="0.35"/>
  <cols>
    <col min="2" max="2" width="39.109375" bestFit="1" customWidth="1"/>
  </cols>
  <sheetData>
    <row r="2" spans="2:6" x14ac:dyDescent="0.35">
      <c r="B2" t="s">
        <v>3</v>
      </c>
      <c r="C2" s="26" t="s">
        <v>1</v>
      </c>
      <c r="D2" s="25"/>
      <c r="E2" s="25" t="s">
        <v>2</v>
      </c>
      <c r="F2" s="25"/>
    </row>
    <row r="3" spans="2:6" x14ac:dyDescent="0.35">
      <c r="B3" s="3" t="s">
        <v>4</v>
      </c>
      <c r="C3" s="15" t="s">
        <v>64</v>
      </c>
      <c r="D3" s="15" t="s">
        <v>63</v>
      </c>
      <c r="E3" s="15" t="s">
        <v>64</v>
      </c>
      <c r="F3" s="15" t="s">
        <v>60</v>
      </c>
    </row>
    <row r="4" spans="2:6" x14ac:dyDescent="0.35">
      <c r="B4" t="s">
        <v>5</v>
      </c>
      <c r="C4" s="10">
        <v>2457</v>
      </c>
      <c r="D4" s="8">
        <v>2579</v>
      </c>
      <c r="E4" s="10">
        <f>F4-D4+C4</f>
        <v>8962</v>
      </c>
      <c r="F4" s="16">
        <v>9084</v>
      </c>
    </row>
    <row r="5" spans="2:6" x14ac:dyDescent="0.35">
      <c r="B5" t="s">
        <v>6</v>
      </c>
      <c r="C5" s="10">
        <v>-1531</v>
      </c>
      <c r="D5" s="8">
        <v>-1578</v>
      </c>
      <c r="E5" s="10">
        <f>F5-D5+C5</f>
        <v>-5610</v>
      </c>
      <c r="F5" s="16">
        <v>-5657</v>
      </c>
    </row>
    <row r="6" spans="2:6" x14ac:dyDescent="0.35">
      <c r="B6" t="s">
        <v>7</v>
      </c>
      <c r="C6" s="10">
        <f t="shared" ref="C6" si="0">SUM(C4:C5)</f>
        <v>926</v>
      </c>
      <c r="D6" s="8">
        <f t="shared" ref="D6" si="1">SUM(D4:D5)</f>
        <v>1001</v>
      </c>
      <c r="E6" s="10">
        <f>SUM(E4:E5)</f>
        <v>3352</v>
      </c>
      <c r="F6" s="16">
        <f>SUM(F4:F5)</f>
        <v>3427</v>
      </c>
    </row>
    <row r="7" spans="2:6" x14ac:dyDescent="0.35">
      <c r="B7" t="s">
        <v>9</v>
      </c>
      <c r="C7" s="10">
        <v>-597</v>
      </c>
      <c r="D7">
        <v>-512</v>
      </c>
      <c r="E7" s="10">
        <f>F7-D7+C7</f>
        <v>-2210</v>
      </c>
      <c r="F7" s="16">
        <v>-2125</v>
      </c>
    </row>
    <row r="8" spans="2:6" x14ac:dyDescent="0.35">
      <c r="B8" t="s">
        <v>10</v>
      </c>
      <c r="C8" s="10">
        <v>-145</v>
      </c>
      <c r="D8">
        <v>-132</v>
      </c>
      <c r="E8" s="10">
        <f>F8-D8+C8</f>
        <v>-555</v>
      </c>
      <c r="F8" s="16">
        <v>-542</v>
      </c>
    </row>
    <row r="9" spans="2:6" x14ac:dyDescent="0.35">
      <c r="B9" t="s">
        <v>11</v>
      </c>
      <c r="C9" s="10">
        <v>-24</v>
      </c>
      <c r="D9">
        <v>-17</v>
      </c>
      <c r="E9" s="10">
        <f>F9-D9+C9</f>
        <v>-88</v>
      </c>
      <c r="F9" s="16">
        <v>-81</v>
      </c>
    </row>
    <row r="10" spans="2:6" x14ac:dyDescent="0.35">
      <c r="B10" t="s">
        <v>12</v>
      </c>
      <c r="C10" s="10">
        <v>98</v>
      </c>
      <c r="D10">
        <v>-2</v>
      </c>
      <c r="E10" s="10">
        <f>F10-D10+C10</f>
        <v>229</v>
      </c>
      <c r="F10" s="16">
        <v>129</v>
      </c>
    </row>
    <row r="11" spans="2:6" x14ac:dyDescent="0.35">
      <c r="B11" t="s">
        <v>13</v>
      </c>
      <c r="C11" s="10">
        <f t="shared" ref="C11" si="2">SUM(C6:C10)</f>
        <v>258</v>
      </c>
      <c r="D11" s="8">
        <f t="shared" ref="D11" si="3">SUM(D6:D10)</f>
        <v>338</v>
      </c>
      <c r="E11" s="10">
        <f>SUM(E6:E10)</f>
        <v>728</v>
      </c>
      <c r="F11" s="16">
        <f>SUM(F6:F10)</f>
        <v>808</v>
      </c>
    </row>
    <row r="12" spans="2:6" x14ac:dyDescent="0.35">
      <c r="B12" t="s">
        <v>14</v>
      </c>
      <c r="C12" s="10">
        <v>-52</v>
      </c>
      <c r="D12">
        <v>-49</v>
      </c>
      <c r="E12" s="10">
        <f>F12-D12+C12</f>
        <v>-209</v>
      </c>
      <c r="F12" s="16">
        <v>-206</v>
      </c>
    </row>
    <row r="13" spans="2:6" x14ac:dyDescent="0.35">
      <c r="B13" t="s">
        <v>15</v>
      </c>
      <c r="C13" s="10">
        <f>SUM(C11:C12)</f>
        <v>206</v>
      </c>
      <c r="D13">
        <f>SUM(D11:D12)</f>
        <v>289</v>
      </c>
      <c r="E13" s="10">
        <f>SUM(E11:E12)</f>
        <v>519</v>
      </c>
      <c r="F13" s="16">
        <f>SUM(F11:F12)</f>
        <v>602</v>
      </c>
    </row>
    <row r="14" spans="2:6" x14ac:dyDescent="0.35">
      <c r="B14" t="s">
        <v>16</v>
      </c>
      <c r="C14" s="10">
        <v>-32</v>
      </c>
      <c r="D14">
        <v>-64</v>
      </c>
      <c r="E14" s="10">
        <f>F14-D14+C14</f>
        <v>-87</v>
      </c>
      <c r="F14" s="16">
        <v>-119</v>
      </c>
    </row>
    <row r="15" spans="2:6" x14ac:dyDescent="0.35">
      <c r="B15" t="s">
        <v>17</v>
      </c>
      <c r="C15" s="10">
        <f>SUM(C13:C14)</f>
        <v>174</v>
      </c>
      <c r="D15" s="8">
        <f t="shared" ref="D15" si="4">SUM(D13:D14)</f>
        <v>225</v>
      </c>
      <c r="E15" s="10">
        <f>SUM(E13:E14)</f>
        <v>432</v>
      </c>
      <c r="F15" s="16">
        <f>SUM(F13:F14)</f>
        <v>483</v>
      </c>
    </row>
    <row r="16" spans="2:6" x14ac:dyDescent="0.35">
      <c r="C16" s="10"/>
      <c r="D16" s="8"/>
      <c r="E16" s="10"/>
      <c r="F16" s="16"/>
    </row>
    <row r="17" spans="2:6" x14ac:dyDescent="0.35">
      <c r="B17" s="4" t="s">
        <v>18</v>
      </c>
      <c r="C17" s="14"/>
      <c r="D17" s="13"/>
      <c r="E17" s="14"/>
      <c r="F17" s="17"/>
    </row>
    <row r="18" spans="2:6" x14ac:dyDescent="0.35">
      <c r="B18" s="4" t="s">
        <v>19</v>
      </c>
      <c r="C18" s="22">
        <f>C15-C19</f>
        <v>174</v>
      </c>
      <c r="D18" s="23">
        <f>D15-D19</f>
        <v>225</v>
      </c>
      <c r="E18" s="22">
        <f>E15-E19</f>
        <v>429</v>
      </c>
      <c r="F18" s="24">
        <f>F15-F19</f>
        <v>480</v>
      </c>
    </row>
    <row r="19" spans="2:6" x14ac:dyDescent="0.35">
      <c r="B19" s="4" t="s">
        <v>20</v>
      </c>
      <c r="C19" s="22">
        <v>0</v>
      </c>
      <c r="D19" s="23">
        <v>0</v>
      </c>
      <c r="E19" s="22">
        <f>F19-D19+C19</f>
        <v>3</v>
      </c>
      <c r="F19" s="24">
        <v>3</v>
      </c>
    </row>
    <row r="20" spans="2:6" x14ac:dyDescent="0.35">
      <c r="B20" s="3"/>
      <c r="C20" s="5"/>
      <c r="D20" s="9"/>
      <c r="E20" s="5"/>
      <c r="F20" s="18"/>
    </row>
    <row r="21" spans="2:6" x14ac:dyDescent="0.35">
      <c r="B21" s="6" t="s">
        <v>21</v>
      </c>
      <c r="C21" s="12">
        <v>1.43</v>
      </c>
      <c r="D21" s="19">
        <v>1.85</v>
      </c>
      <c r="E21" s="12">
        <v>3.54</v>
      </c>
      <c r="F21" s="19">
        <v>3.96</v>
      </c>
    </row>
    <row r="22" spans="2:6" x14ac:dyDescent="0.35">
      <c r="B22" s="6" t="s">
        <v>22</v>
      </c>
      <c r="C22" s="12">
        <v>1.42</v>
      </c>
      <c r="D22" s="19">
        <v>1.84</v>
      </c>
      <c r="E22" s="12">
        <v>3.54</v>
      </c>
      <c r="F22" s="19">
        <v>3.95</v>
      </c>
    </row>
    <row r="23" spans="2:6" x14ac:dyDescent="0.35">
      <c r="B23" s="6" t="s">
        <v>23</v>
      </c>
      <c r="C23" s="10">
        <v>121855</v>
      </c>
      <c r="D23" s="16">
        <v>121803</v>
      </c>
      <c r="E23" s="10">
        <v>121792</v>
      </c>
      <c r="F23" s="16">
        <v>121779</v>
      </c>
    </row>
    <row r="24" spans="2:6" x14ac:dyDescent="0.35">
      <c r="B24" s="7" t="s">
        <v>58</v>
      </c>
      <c r="C24" s="11">
        <v>121857</v>
      </c>
      <c r="D24" s="20">
        <v>121703</v>
      </c>
      <c r="E24" s="11">
        <v>121857</v>
      </c>
      <c r="F24" s="20">
        <v>121836</v>
      </c>
    </row>
    <row r="25" spans="2:6" x14ac:dyDescent="0.35">
      <c r="C25" s="2"/>
      <c r="D25" s="8"/>
      <c r="E25" s="2"/>
      <c r="F25" s="21"/>
    </row>
    <row r="26" spans="2:6" x14ac:dyDescent="0.35">
      <c r="B26" t="s">
        <v>24</v>
      </c>
      <c r="C26" s="10">
        <v>366</v>
      </c>
      <c r="D26" s="16">
        <v>435</v>
      </c>
      <c r="E26" s="10">
        <f>F26-D26+C26</f>
        <v>1152</v>
      </c>
      <c r="F26" s="16">
        <v>1221</v>
      </c>
    </row>
    <row r="27" spans="2:6" x14ac:dyDescent="0.35">
      <c r="C27" s="2"/>
      <c r="D27" s="8"/>
      <c r="E27" s="2"/>
      <c r="F27" s="21"/>
    </row>
    <row r="28" spans="2:6" x14ac:dyDescent="0.35">
      <c r="B28" t="s">
        <v>25</v>
      </c>
      <c r="C28" s="2"/>
      <c r="D28" s="8"/>
      <c r="E28" s="2"/>
      <c r="F28" s="21"/>
    </row>
    <row r="29" spans="2:6" x14ac:dyDescent="0.35">
      <c r="B29" s="1" t="s">
        <v>55</v>
      </c>
      <c r="C29" s="10">
        <v>-82</v>
      </c>
      <c r="D29" s="16">
        <v>-74</v>
      </c>
      <c r="E29" s="10">
        <f>F29-D29+C29</f>
        <v>-317</v>
      </c>
      <c r="F29" s="16">
        <v>-309</v>
      </c>
    </row>
    <row r="30" spans="2:6" x14ac:dyDescent="0.35">
      <c r="B30" s="1" t="s">
        <v>56</v>
      </c>
      <c r="C30" s="10">
        <v>-99</v>
      </c>
      <c r="D30" s="16">
        <v>-89</v>
      </c>
      <c r="E30" s="10">
        <f>F30-D30+C30</f>
        <v>-385</v>
      </c>
      <c r="F30" s="16">
        <v>-375</v>
      </c>
    </row>
    <row r="31" spans="2:6" x14ac:dyDescent="0.35">
      <c r="B31" s="1" t="s">
        <v>57</v>
      </c>
      <c r="C31" s="10">
        <v>-9</v>
      </c>
      <c r="D31" s="16">
        <v>-8</v>
      </c>
      <c r="E31" s="10">
        <f>F31-D31+C31</f>
        <v>-39</v>
      </c>
      <c r="F31" s="16">
        <v>-38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  <ignoredErrors>
    <ignoredError sqref="C3:D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workbookViewId="0">
      <selection activeCell="D4" sqref="D4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28</v>
      </c>
      <c r="C2" s="26" t="s">
        <v>29</v>
      </c>
      <c r="D2" s="25"/>
      <c r="E2" s="25" t="s">
        <v>30</v>
      </c>
      <c r="F2" s="25"/>
    </row>
    <row r="3" spans="2:6" x14ac:dyDescent="0.35">
      <c r="B3" s="3" t="s">
        <v>31</v>
      </c>
      <c r="C3" s="15" t="s">
        <v>62</v>
      </c>
      <c r="D3" s="15" t="s">
        <v>65</v>
      </c>
      <c r="E3" s="15" t="s">
        <v>62</v>
      </c>
      <c r="F3" s="15" t="s">
        <v>59</v>
      </c>
    </row>
    <row r="4" spans="2:6" x14ac:dyDescent="0.35">
      <c r="B4" t="s">
        <v>32</v>
      </c>
    </row>
    <row r="5" spans="2:6" x14ac:dyDescent="0.35">
      <c r="B5" t="s">
        <v>33</v>
      </c>
    </row>
    <row r="6" spans="2:6" x14ac:dyDescent="0.35">
      <c r="B6" t="s">
        <v>34</v>
      </c>
    </row>
    <row r="7" spans="2:6" x14ac:dyDescent="0.35">
      <c r="B7" t="s">
        <v>35</v>
      </c>
    </row>
    <row r="8" spans="2:6" x14ac:dyDescent="0.35">
      <c r="B8" t="s">
        <v>36</v>
      </c>
    </row>
    <row r="9" spans="2:6" x14ac:dyDescent="0.35">
      <c r="B9" t="s">
        <v>37</v>
      </c>
    </row>
    <row r="10" spans="2:6" x14ac:dyDescent="0.35">
      <c r="B10" t="s">
        <v>38</v>
      </c>
    </row>
    <row r="11" spans="2:6" x14ac:dyDescent="0.35">
      <c r="B11" t="s">
        <v>39</v>
      </c>
    </row>
    <row r="12" spans="2:6" x14ac:dyDescent="0.35">
      <c r="B12" t="s">
        <v>40</v>
      </c>
    </row>
    <row r="13" spans="2:6" x14ac:dyDescent="0.35">
      <c r="B13" t="s">
        <v>41</v>
      </c>
    </row>
    <row r="14" spans="2:6" x14ac:dyDescent="0.35">
      <c r="B14" t="s">
        <v>42</v>
      </c>
    </row>
    <row r="15" spans="2:6" x14ac:dyDescent="0.35">
      <c r="B15" t="s">
        <v>43</v>
      </c>
    </row>
    <row r="17" spans="2:6" x14ac:dyDescent="0.35">
      <c r="B17" s="4" t="s">
        <v>44</v>
      </c>
      <c r="C17" s="4"/>
      <c r="D17" s="4"/>
      <c r="E17" s="4"/>
      <c r="F17" s="4"/>
    </row>
    <row r="18" spans="2:6" x14ac:dyDescent="0.35">
      <c r="B18" s="4" t="s">
        <v>45</v>
      </c>
      <c r="C18" s="4"/>
      <c r="D18" s="4"/>
      <c r="E18" s="4"/>
      <c r="F18" s="4"/>
    </row>
    <row r="19" spans="2:6" x14ac:dyDescent="0.35">
      <c r="B19" s="4" t="s">
        <v>46</v>
      </c>
      <c r="C19" s="4"/>
      <c r="D19" s="4"/>
      <c r="E19" s="4"/>
      <c r="F19" s="4"/>
    </row>
    <row r="20" spans="2:6" x14ac:dyDescent="0.35">
      <c r="B20" s="3"/>
      <c r="C20" s="3"/>
      <c r="D20" s="3"/>
      <c r="E20" s="3"/>
      <c r="F20" s="3"/>
    </row>
    <row r="21" spans="2:6" x14ac:dyDescent="0.35">
      <c r="B21" t="s">
        <v>47</v>
      </c>
    </row>
    <row r="22" spans="2:6" x14ac:dyDescent="0.35">
      <c r="B22" t="s">
        <v>48</v>
      </c>
    </row>
    <row r="23" spans="2:6" x14ac:dyDescent="0.35">
      <c r="B23" t="s">
        <v>49</v>
      </c>
    </row>
    <row r="24" spans="2:6" x14ac:dyDescent="0.35">
      <c r="B24" s="3" t="s">
        <v>50</v>
      </c>
      <c r="C24" s="3"/>
      <c r="D24" s="3"/>
      <c r="E24" s="3"/>
      <c r="F24" s="3"/>
    </row>
    <row r="26" spans="2:6" x14ac:dyDescent="0.35">
      <c r="B26" t="s">
        <v>24</v>
      </c>
    </row>
    <row r="28" spans="2:6" x14ac:dyDescent="0.35">
      <c r="B28" t="s">
        <v>51</v>
      </c>
    </row>
    <row r="29" spans="2:6" x14ac:dyDescent="0.35">
      <c r="B29" t="s">
        <v>52</v>
      </c>
    </row>
    <row r="30" spans="2:6" x14ac:dyDescent="0.35">
      <c r="B30" t="s">
        <v>53</v>
      </c>
    </row>
    <row r="31" spans="2:6" x14ac:dyDescent="0.35">
      <c r="B31" t="s">
        <v>54</v>
      </c>
    </row>
  </sheetData>
  <mergeCells count="2">
    <mergeCell ref="E2:F2"/>
    <mergeCell ref="C2:D2"/>
  </mergeCells>
  <pageMargins left="0.7" right="0.7" top="0.75" bottom="0.75" header="0.3" footer="0.3"/>
  <ignoredErrors>
    <ignoredError sqref="E3 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>
      <selection activeCell="F1" sqref="F1:F1048576"/>
    </sheetView>
  </sheetViews>
  <sheetFormatPr defaultRowHeight="18" x14ac:dyDescent="0.35"/>
  <sheetData>
    <row r="1" spans="1:6" x14ac:dyDescent="0.35">
      <c r="C1" t="s">
        <v>61</v>
      </c>
      <c r="D1" t="s">
        <v>61</v>
      </c>
      <c r="E1" t="s">
        <v>61</v>
      </c>
      <c r="F1" t="s">
        <v>61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8</v>
      </c>
    </row>
    <row r="11" spans="1:6" x14ac:dyDescent="0.35">
      <c r="A11" t="s">
        <v>8</v>
      </c>
    </row>
    <row r="13" spans="1:6" x14ac:dyDescent="0.35">
      <c r="A13" t="s">
        <v>8</v>
      </c>
    </row>
    <row r="15" spans="1:6" x14ac:dyDescent="0.35">
      <c r="A15" t="s">
        <v>8</v>
      </c>
    </row>
    <row r="21" spans="1:6" x14ac:dyDescent="0.35">
      <c r="C21" t="s">
        <v>27</v>
      </c>
      <c r="D21" t="s">
        <v>27</v>
      </c>
      <c r="E21" t="s">
        <v>27</v>
      </c>
      <c r="F21" t="s">
        <v>27</v>
      </c>
    </row>
    <row r="22" spans="1:6" x14ac:dyDescent="0.35">
      <c r="C22" t="s">
        <v>27</v>
      </c>
      <c r="D22" t="s">
        <v>27</v>
      </c>
      <c r="E22" t="s">
        <v>27</v>
      </c>
      <c r="F22" t="s">
        <v>27</v>
      </c>
    </row>
    <row r="29" spans="1:6" x14ac:dyDescent="0.35">
      <c r="A29" t="s">
        <v>26</v>
      </c>
    </row>
    <row r="30" spans="1:6" x14ac:dyDescent="0.35">
      <c r="A30" t="s">
        <v>26</v>
      </c>
    </row>
    <row r="31" spans="1:6" x14ac:dyDescent="0.35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74526D28-C223-4574-9A2E-63AE2F239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2023-04-18T14:09:10Z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